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00" windowWidth="32000" windowHeight="15860" tabRatio="996" activeTab="0"/>
  </bookViews>
  <sheets>
    <sheet name="INSTRUCTIONS" sheetId="1" r:id="rId1"/>
    <sheet name="SUMMARY" sheetId="2" r:id="rId2"/>
    <sheet name="LABOR - Percent of Effort" sheetId="3" r:id="rId3"/>
    <sheet name="LABOR - Hourly" sheetId="4" r:id="rId4"/>
    <sheet name="Materials" sheetId="5" r:id="rId5"/>
    <sheet name="Travel" sheetId="6" r:id="rId6"/>
    <sheet name="Equipment" sheetId="7" r:id="rId7"/>
    <sheet name="Consultants" sheetId="8" r:id="rId8"/>
    <sheet name="Other Direct" sheetId="9" r:id="rId9"/>
    <sheet name="Patient Care" sheetId="10" r:id="rId10"/>
    <sheet name="Subcontracts" sheetId="11" r:id="rId11"/>
    <sheet name="Sheet1" sheetId="12" r:id="rId12"/>
  </sheets>
  <externalReferences>
    <externalReference r:id="rId15"/>
  </externalReferences>
  <definedNames>
    <definedName name="_xlnm.Print_Area" localSheetId="6">'Equipment'!$A$2:$Y$39</definedName>
    <definedName name="_xlnm.Print_Area" localSheetId="0">'INSTRUCTIONS'!$A$1:$A$16</definedName>
    <definedName name="_xlnm.Print_Area" localSheetId="3">'LABOR - Hourly'!$A:$AV</definedName>
    <definedName name="_xlnm.Print_Area" localSheetId="2">'LABOR - Percent of Effort'!$A:$AV</definedName>
    <definedName name="_xlnm.Print_Area" localSheetId="4">'Materials'!$A:$X</definedName>
    <definedName name="_xlnm.Print_Area" localSheetId="8">'Other Direct'!$A:$X</definedName>
    <definedName name="_xlnm.Print_Area" localSheetId="9">'Patient Care'!$A:$X</definedName>
    <definedName name="_xlnm.Print_Area" localSheetId="10">'Subcontracts'!$A:$J</definedName>
    <definedName name="_xlnm.Print_Area" localSheetId="1">'SUMMARY'!$A:$Q</definedName>
    <definedName name="_xlnm.Print_Area" localSheetId="5">'Travel'!$A$1:$L$43</definedName>
  </definedNames>
  <calcPr fullCalcOnLoad="1"/>
</workbook>
</file>

<file path=xl/sharedStrings.xml><?xml version="1.0" encoding="utf-8"?>
<sst xmlns="http://schemas.openxmlformats.org/spreadsheetml/2006/main" count="607" uniqueCount="146">
  <si>
    <t>OMB Control No. 9000-0013</t>
  </si>
  <si>
    <t>SUMMARY OF PROPOSED COSTS</t>
  </si>
  <si>
    <t>PERIOD I</t>
  </si>
  <si>
    <t>PERIOD II</t>
  </si>
  <si>
    <t>PERIOD III</t>
  </si>
  <si>
    <t>PERIOD IV</t>
  </si>
  <si>
    <t>PERIOD V</t>
  </si>
  <si>
    <t>PERIOD VI</t>
  </si>
  <si>
    <t>PERIOD VII</t>
  </si>
  <si>
    <t>TOTAL</t>
  </si>
  <si>
    <t>Through</t>
  </si>
  <si>
    <t>PERCENT OF EFFORT</t>
  </si>
  <si>
    <t>PERIOD I*</t>
  </si>
  <si>
    <t>PERIOD II*</t>
  </si>
  <si>
    <t>PERIOD III*</t>
  </si>
  <si>
    <t>PERIOD IV*</t>
  </si>
  <si>
    <t>PERIOD V*</t>
  </si>
  <si>
    <t>PERIOD VI*</t>
  </si>
  <si>
    <t>PERIOD VII*</t>
  </si>
  <si>
    <t>CURRENT</t>
  </si>
  <si>
    <t xml:space="preserve">ADJUSTED </t>
  </si>
  <si>
    <t>PERCENT OF</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</si>
  <si>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</si>
  <si>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</si>
  <si>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</si>
  <si>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</si>
  <si>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</si>
  <si>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</si>
  <si>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</si>
  <si>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</si>
  <si>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</si>
  <si>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</si>
  <si>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</si>
  <si>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</si>
  <si>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</si>
  <si>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</si>
  <si>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</si>
  <si>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</si>
  <si>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</si>
  <si>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</si>
  <si>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</si>
  <si>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</si>
  <si>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</si>
  <si>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</si>
  <si>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</si>
  <si>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</si>
  <si>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</si>
  <si>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</si>
  <si>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</si>
  <si>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</si>
  <si>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</si>
  <si>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</si>
  <si>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</si>
  <si>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</si>
  <si>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</si>
  <si>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</si>
  <si>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</si>
  <si>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</si>
  <si>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</si>
  <si>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</si>
  <si>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</si>
  <si>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</si>
  <si>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</si>
  <si>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</si>
  <si>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</si>
  <si>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</si>
  <si>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</si>
  <si>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</si>
  <si>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</si>
  <si>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</si>
  <si>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</si>
  <si>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</si>
  <si>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</si>
  <si>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</si>
  <si>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</si>
  <si>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</si>
  <si>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</si>
  <si>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</si>
  <si>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</si>
  <si>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</si>
  <si>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</si>
  <si>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</si>
  <si>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</si>
  <si>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</si>
  <si>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</si>
  <si>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</si>
  <si>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</si>
  <si>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</si>
  <si>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</si>
  <si>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</si>
  <si>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</si>
  <si>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</si>
  <si>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</si>
  <si>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</si>
  <si>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</si>
  <si>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</si>
  <si>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r>
      <t>**</t>
    </r>
    <r>
      <rPr>
        <sz val="10"/>
        <rFont val="Arial"/>
        <family val="0"/>
      </rPr>
      <t>* Period ( dates)</t>
    </r>
  </si>
  <si>
    <t>Direct Labor - Percent of Effort</t>
  </si>
  <si>
    <t>Fringe Benefits - Percent of Effort</t>
  </si>
  <si>
    <t>Direct Labor - Hourly</t>
  </si>
  <si>
    <t>Fringe Benefits - Hourly</t>
  </si>
  <si>
    <t>Total Direct Labor &amp; Fringe Benefits</t>
  </si>
  <si>
    <t>* Overhead</t>
  </si>
  <si>
    <t>Materials and Supplies</t>
  </si>
  <si>
    <t>Professional Travel</t>
  </si>
  <si>
    <t>Equipment</t>
  </si>
  <si>
    <t>Consultants</t>
  </si>
  <si>
    <t>Other Direct Costs</t>
  </si>
  <si>
    <t>Patient Care Costs</t>
  </si>
  <si>
    <t>Subcontracts</t>
  </si>
  <si>
    <t>Total Other Direct Costs</t>
  </si>
  <si>
    <t>Subtotal: Direct Labor, Fringe Benefits, Overhead , &amp; Other Directs</t>
  </si>
  <si>
    <t>*Exclusion(s) From Base For G&amp;A</t>
  </si>
  <si>
    <t>*Adjusted Base for G&amp;A</t>
  </si>
  <si>
    <t>*G&amp;A</t>
  </si>
  <si>
    <t>Total Proposed Cost Excluding Fee</t>
  </si>
  <si>
    <t>Proposed Fee/Profit</t>
  </si>
  <si>
    <t>Total Proposed Cost Plus Fee/Profit</t>
  </si>
  <si>
    <t>** Contractor's Name</t>
  </si>
  <si>
    <t>**  RFP No.</t>
  </si>
  <si>
    <t>SUMMARY OF DIRECT LABOR AND FRINGE BENEFITS</t>
  </si>
  <si>
    <t>How to use this Excel file:</t>
  </si>
  <si>
    <r>
      <t xml:space="preserve">Important:  Please save this file on your computer before attempting to insert data. </t>
    </r>
    <r>
      <rPr>
        <sz val="10"/>
        <color indexed="8"/>
        <rFont val="Arial"/>
        <family val="2"/>
      </rPr>
      <t xml:space="preserve"> Otherwise, you may be prompted for a user name and a password and you will lose all data which you have inserted.</t>
    </r>
  </si>
  <si>
    <t xml:space="preserve">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Feel free to modify the spreadsheet to fit your circumstances, and to use the parts that work for you.  There are more specific instructions on specific cost element pages where applicable.  </t>
  </si>
  <si>
    <t>Summary Page</t>
  </si>
  <si>
    <t xml:space="preserve">Please insert your organization's name in cell A2 and the RFP No. in cell A3.  </t>
  </si>
  <si>
    <r>
      <t xml:space="preserve">The totals from each cost element page are </t>
    </r>
    <r>
      <rPr>
        <u val="single"/>
        <sz val="10"/>
        <color indexed="8"/>
        <rFont val="Arial"/>
        <family val="2"/>
      </rPr>
      <t>automatically</t>
    </r>
    <r>
      <rPr>
        <sz val="10"/>
        <color indexed="8"/>
        <rFont val="Arial"/>
        <family val="2"/>
      </rPr>
      <t xml:space="preserve"> carried forward to the Summary worksheet.  Enter the start date of the contract in cell C5.</t>
    </r>
  </si>
  <si>
    <t>This Excel file is set up for seven periods.</t>
  </si>
  <si>
    <t>Direct Labor</t>
  </si>
  <si>
    <t>Use the Labor - Percent of Effort worksheet if you track labor on a percent of effort basis.  Generally, Universities, Hospitals, and Non-Profit Organizations tract labor by percent of effort.</t>
  </si>
  <si>
    <t>Use the Labor - Hourly worksheet if you track labor on an hourly basis.  Commercial organizations track labor on an hourly basis.</t>
  </si>
  <si>
    <r>
      <t xml:space="preserve">Use both pages if you track some employees by each method.  Please do </t>
    </r>
    <r>
      <rPr>
        <u val="single"/>
        <sz val="10"/>
        <color indexed="8"/>
        <rFont val="Arial"/>
        <family val="2"/>
      </rPr>
      <t>not</t>
    </r>
    <r>
      <rPr>
        <sz val="10"/>
        <color indexed="8"/>
        <rFont val="Arial"/>
        <family val="2"/>
      </rPr>
      <t xml:space="preserve"> put any employee on both pages.  </t>
    </r>
  </si>
  <si>
    <t xml:space="preserve">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t>
  </si>
  <si>
    <t>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t>
  </si>
  <si>
    <t>Indirect Rates Including Fringe Benefit Rate(s) for Commercial Organizations</t>
  </si>
  <si>
    <t>Points of Contact</t>
  </si>
  <si>
    <t>* Not all organizations allocate indirect cost in the same way.  It is important that you use the indirect rate structure applicable to your organization. For example, if you have a three tier indirect rate structure, then you will use a three tier structure when proposing indirect costs. Generally, Universities and Non-Profits have fringe benefit and G&amp;A (or sometimes called F&amp;A) rates, while For-Profit Companies can have various indirect rates such as fringe benefits, overhead, G&amp;A, etc. The base for overhead costs includes direct labor and fringe benefits.  Please modify if your base is different. If applicable, insert exclusions to the G&amp;A base in row 26.</t>
  </si>
  <si>
    <t>** Please insert the Company's name and the RFP #.</t>
  </si>
  <si>
    <t>*** Enter the contract start date in cell C5 and make adjustments for leap year.</t>
  </si>
  <si>
    <t>All proposed equipment costs should include a justification and be based on current vendor quotes. Supporting documentation may be requested at a later date.</t>
  </si>
  <si>
    <t>Please use current catalog prices, or vendor quotes. Supporting documentation may be requested at a later date.</t>
  </si>
  <si>
    <t xml:space="preserve">Please use current institutional costs or vendor quotes.  Supporting documentation may be requested at a later date.  </t>
  </si>
  <si>
    <t xml:space="preserve">A complete breakdown and summary sheet for each proposed subcontract must be included with the prime proposal. </t>
  </si>
  <si>
    <t>The same format should be used for both the prime and subcontract proposals.</t>
  </si>
  <si>
    <t>Please review the RFP for the recommended number of trips and destinations if applicable. Please use the company or institutional travel policy unless current Government Per Diem rates are utilized. Please use current vendor quotes for airfare and other travel costs. Supporting documentation may be requested at a later date.</t>
  </si>
  <si>
    <r>
      <t xml:space="preserve">Please provide a complete breakdown for each consultant with rates for the number </t>
    </r>
    <r>
      <rPr>
        <u val="single"/>
        <sz val="10"/>
        <color indexed="8"/>
        <rFont val="Arial"/>
        <family val="2"/>
      </rPr>
      <t xml:space="preserve">hours </t>
    </r>
    <r>
      <rPr>
        <b/>
        <u val="single"/>
        <sz val="10"/>
        <color indexed="8"/>
        <rFont val="Arial"/>
        <family val="2"/>
      </rPr>
      <t>or</t>
    </r>
    <r>
      <rPr>
        <u val="single"/>
        <sz val="10"/>
        <color indexed="8"/>
        <rFont val="Arial"/>
        <family val="2"/>
      </rPr>
      <t xml:space="preserve"> days </t>
    </r>
    <r>
      <rPr>
        <sz val="10"/>
        <color indexed="8"/>
        <rFont val="Arial"/>
        <family val="2"/>
      </rPr>
      <t xml:space="preserve">plus any proposed travel costs (including travel rates). Please obtain a signed letter of commitment which shows the base rate for each consultant. Supporting doucmentation may be requested at a later date.  </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</si>
</sst>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hh:mm\ AM/PM"/>
    <numFmt numFmtId="167" formatCode="0_)"/>
    <numFmt numFmtId="168" formatCode="dd\-mmm\-yy_)"/>
    <numFmt numFmtId="169" formatCode="hh:mm\ AM/PM_)"/>
    <numFmt numFmtId="170" formatCode="dd\-mmm_)"/>
    <numFmt numFmtId="171" formatCode="#,##0.0_);\(#,##0.0\)"/>
    <numFmt numFmtId="172" formatCode="mm/dd/yy_)"/>
    <numFmt numFmtId="173" formatCode="_(* #,##0.000_);_(* \(#,##0.000\);_(* &quot;-&quot;??_);_(@_)"/>
    <numFmt numFmtId="174" formatCode="_(* #,##0.0000_);_(* \(#,##0.0000\);_(* &quot;-&quot;??_);_(@_)"/>
    <numFmt numFmtId="175" formatCode="_(* #,##0.0_);_(* \(#,##0.0\);_(* &quot;-&quot;??_);_(@_)"/>
    <numFmt numFmtId="176" formatCode="_(* #,##0_);_(* \(#,##0\);_(* &quot;-&quot;??_);_(@_)"/>
    <numFmt numFmtId="177" formatCode="&quot;$&quot;#,##0.0_);[Red]\(&quot;$&quot;#,##0.0\)"/>
    <numFmt numFmtId="178" formatCode="#,##0.000_);\(#,##0.000\)"/>
    <numFmt numFmtId="179" formatCode="&quot;$&quot;#,##0.000_);\(&quot;$&quot;#,##0.000\)"/>
    <numFmt numFmtId="180" formatCode="&quot;$&quot;#,##0.0_);\(&quot;$&quot;#,##0.0\)"/>
    <numFmt numFmtId="181" formatCode="General_)"/>
    <numFmt numFmtId="182" formatCode="#,##0.0000_);\(#,##0.0000\)"/>
    <numFmt numFmtId="183" formatCode="#,##0.00000_);\(#,##0.00000\)"/>
    <numFmt numFmtId="184" formatCode="#,##0.000000_);\(#,##0.000000\)"/>
    <numFmt numFmtId="185" formatCode="#,##0.0000000_);\(#,##0.0000000\)"/>
    <numFmt numFmtId="186" formatCode="&quot;$&quot;#,##0"/>
    <numFmt numFmtId="187" formatCode="mm/dd/yy"/>
    <numFmt numFmtId="188" formatCode="0_);\(0\)"/>
    <numFmt numFmtId="189" formatCode="0.00_);\(0.00\)"/>
    <numFmt numFmtId="190" formatCode="&quot;Yes&quot;;&quot;Yes&quot;;&quot;No&quot;"/>
    <numFmt numFmtId="191" formatCode="&quot;True&quot;;&quot;True&quot;;&quot;False&quot;"/>
    <numFmt numFmtId="192" formatCode="&quot;On&quot;;&quot;On&quot;;&quot;Off&quot;"/>
    <numFmt numFmtId="193" formatCode="[$€-2]\ #,##0.00_);[Red]\([$€-2]\ #,##0.00\)"/>
  </numFmts>
  <fonts count="59">
    <font>
      <sz val="10"/>
      <name val="Arial"/>
      <family val="0"/>
    </font>
    <font>
      <b/>
      <sz val="10"/>
      <name val="Arial"/>
      <family val="0"/>
    </font>
    <font>
      <i/>
      <sz val="10"/>
      <name val="Arial"/>
      <family val="0"/>
    </font>
    <font>
      <b/>
      <i/>
      <sz val="10"/>
      <name val="Arial"/>
      <family val="0"/>
    </font>
    <font>
      <sz val="9"/>
      <name val="CG Omega"/>
      <family val="0"/>
    </font>
    <font>
      <sz val="9"/>
      <name val="Arial"/>
      <family val="2"/>
    </font>
    <font>
      <sz val="20"/>
      <name val="Arial"/>
      <family val="2"/>
    </font>
    <font>
      <b/>
      <u val="single"/>
      <sz val="12"/>
      <name val="Arial"/>
      <family val="2"/>
    </font>
    <font>
      <b/>
      <sz val="12"/>
      <name val="Arial"/>
      <family val="2"/>
    </font>
    <font>
      <u val="single"/>
      <sz val="16"/>
      <name val="Arial"/>
      <family val="2"/>
    </font>
    <font>
      <b/>
      <sz val="11"/>
      <name val="Arial"/>
      <family val="2"/>
    </font>
    <font>
      <b/>
      <sz val="16"/>
      <name val="Arial"/>
      <family val="2"/>
    </font>
    <font>
      <b/>
      <sz val="10"/>
      <name val="CG Omega"/>
      <family val="0"/>
    </font>
    <font>
      <b/>
      <sz val="8"/>
      <name val="Arial"/>
      <family val="2"/>
    </font>
    <font>
      <u val="single"/>
      <sz val="14"/>
      <name val="Arial"/>
      <family val="2"/>
    </font>
    <font>
      <b/>
      <u val="single"/>
      <sz val="11"/>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0"/>
      <color indexed="8"/>
      <name val="Arial"/>
      <family val="2"/>
    </font>
    <font>
      <b/>
      <u val="single"/>
      <sz val="12"/>
      <color indexed="8"/>
      <name val="Arial"/>
      <family val="2"/>
    </font>
    <font>
      <sz val="10"/>
      <color indexed="8"/>
      <name val="Arial"/>
      <family val="2"/>
    </font>
    <font>
      <u val="single"/>
      <sz val="10"/>
      <color indexed="8"/>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u val="single"/>
      <sz val="10"/>
      <color rgb="FF000000"/>
      <name val="Arial"/>
      <family val="2"/>
    </font>
    <font>
      <b/>
      <u val="single"/>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3">
    <xf numFmtId="0" fontId="0" fillId="0" borderId="0" xfId="0" applyAlignment="1">
      <alignment/>
    </xf>
    <xf numFmtId="0" fontId="0" fillId="0" borderId="0" xfId="0" applyNumberFormat="1" applyAlignment="1">
      <alignment/>
    </xf>
    <xf numFmtId="0" fontId="0" fillId="0" borderId="0" xfId="0" applyNumberFormat="1" applyAlignment="1">
      <alignment horizontal="fill"/>
    </xf>
    <xf numFmtId="5"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9"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right"/>
    </xf>
    <xf numFmtId="0" fontId="4" fillId="0" borderId="0" xfId="0" applyFont="1" applyAlignment="1">
      <alignment horizontal="left"/>
    </xf>
    <xf numFmtId="0" fontId="5" fillId="0" borderId="0" xfId="0" applyFont="1" applyAlignment="1">
      <alignment/>
    </xf>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10" xfId="0" applyBorder="1" applyAlignment="1">
      <alignment horizontal="center"/>
    </xf>
    <xf numFmtId="10" fontId="0" fillId="0" borderId="10" xfId="0" applyNumberFormat="1" applyBorder="1" applyAlignment="1">
      <alignment horizontal="center"/>
    </xf>
    <xf numFmtId="14" fontId="0" fillId="0" borderId="10" xfId="0" applyNumberFormat="1" applyBorder="1" applyAlignment="1">
      <alignment horizontal="center"/>
    </xf>
    <xf numFmtId="0" fontId="0" fillId="0" borderId="0" xfId="0" applyNumberFormat="1" applyAlignment="1">
      <alignment horizontal="right"/>
    </xf>
    <xf numFmtId="37" fontId="0" fillId="0" borderId="0" xfId="0" applyNumberFormat="1" applyAlignment="1">
      <alignment/>
    </xf>
    <xf numFmtId="15" fontId="0" fillId="0" borderId="0" xfId="0" applyNumberFormat="1" applyAlignment="1">
      <alignment/>
    </xf>
    <xf numFmtId="0" fontId="0" fillId="0" borderId="0" xfId="0" applyAlignment="1" quotePrefix="1">
      <alignment/>
    </xf>
    <xf numFmtId="0" fontId="0" fillId="0" borderId="0" xfId="0" applyAlignment="1" quotePrefix="1">
      <alignment horizontal="center"/>
    </xf>
    <xf numFmtId="5" fontId="0" fillId="0" borderId="10" xfId="0" applyNumberFormat="1" applyBorder="1" applyAlignment="1">
      <alignment/>
    </xf>
    <xf numFmtId="5" fontId="0" fillId="0" borderId="0" xfId="0" applyNumberFormat="1" applyBorder="1" applyAlignment="1">
      <alignment/>
    </xf>
    <xf numFmtId="5" fontId="0" fillId="0" borderId="11" xfId="0" applyNumberFormat="1" applyBorder="1" applyAlignment="1">
      <alignment/>
    </xf>
    <xf numFmtId="0" fontId="0" fillId="0" borderId="0" xfId="0" applyAlignment="1">
      <alignment horizontal="left"/>
    </xf>
    <xf numFmtId="0" fontId="0" fillId="0" borderId="0" xfId="0" applyNumberFormat="1" applyAlignment="1">
      <alignment horizontal="left"/>
    </xf>
    <xf numFmtId="14" fontId="0" fillId="0" borderId="0" xfId="0" applyNumberFormat="1" applyBorder="1" applyAlignment="1">
      <alignment/>
    </xf>
    <xf numFmtId="0" fontId="0" fillId="0" borderId="12" xfId="0" applyBorder="1" applyAlignment="1">
      <alignment/>
    </xf>
    <xf numFmtId="0" fontId="0" fillId="0" borderId="12" xfId="0" applyBorder="1" applyAlignment="1">
      <alignment horizontal="center"/>
    </xf>
    <xf numFmtId="0" fontId="0" fillId="0" borderId="12" xfId="0" applyNumberFormat="1" applyBorder="1" applyAlignment="1">
      <alignment horizontal="center"/>
    </xf>
    <xf numFmtId="42" fontId="0" fillId="0" borderId="12" xfId="0" applyNumberFormat="1" applyBorder="1" applyAlignment="1">
      <alignment horizontal="center"/>
    </xf>
    <xf numFmtId="0" fontId="0" fillId="0" borderId="13" xfId="0" applyBorder="1" applyAlignment="1">
      <alignment/>
    </xf>
    <xf numFmtId="7" fontId="0" fillId="0" borderId="12" xfId="0" applyNumberFormat="1" applyBorder="1" applyAlignment="1">
      <alignment/>
    </xf>
    <xf numFmtId="7" fontId="0" fillId="0" borderId="10" xfId="0" applyNumberFormat="1" applyBorder="1" applyAlignment="1">
      <alignment/>
    </xf>
    <xf numFmtId="7" fontId="0" fillId="0" borderId="0" xfId="0" applyNumberFormat="1" applyAlignment="1">
      <alignment/>
    </xf>
    <xf numFmtId="1" fontId="0" fillId="0" borderId="12" xfId="0" applyNumberFormat="1" applyBorder="1" applyAlignment="1">
      <alignment horizontal="center"/>
    </xf>
    <xf numFmtId="1" fontId="0" fillId="0" borderId="14" xfId="0" applyNumberFormat="1" applyBorder="1" applyAlignment="1">
      <alignment horizontal="center"/>
    </xf>
    <xf numFmtId="5" fontId="0" fillId="0" borderId="15" xfId="0" applyNumberFormat="1" applyBorder="1" applyAlignment="1">
      <alignment/>
    </xf>
    <xf numFmtId="5" fontId="0" fillId="0" borderId="16"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6" xfId="0" applyBorder="1" applyAlignment="1">
      <alignment/>
    </xf>
    <xf numFmtId="0" fontId="0" fillId="0" borderId="15" xfId="0" applyBorder="1" applyAlignment="1">
      <alignment horizontal="center"/>
    </xf>
    <xf numFmtId="0" fontId="0" fillId="0" borderId="15" xfId="0" applyNumberFormat="1" applyBorder="1" applyAlignment="1">
      <alignment horizontal="center"/>
    </xf>
    <xf numFmtId="0" fontId="0" fillId="0" borderId="21" xfId="0" applyBorder="1" applyAlignment="1">
      <alignment/>
    </xf>
    <xf numFmtId="0" fontId="0" fillId="0" borderId="20" xfId="0" applyBorder="1" applyAlignment="1">
      <alignment horizontal="right"/>
    </xf>
    <xf numFmtId="0" fontId="0" fillId="0" borderId="20" xfId="0" applyBorder="1" applyAlignment="1">
      <alignment/>
    </xf>
    <xf numFmtId="1" fontId="0" fillId="0" borderId="16" xfId="0" applyNumberFormat="1" applyBorder="1" applyAlignment="1">
      <alignment horizontal="center"/>
    </xf>
    <xf numFmtId="1" fontId="0" fillId="0" borderId="15" xfId="0" applyNumberFormat="1" applyBorder="1" applyAlignment="1">
      <alignment horizontal="center"/>
    </xf>
    <xf numFmtId="1" fontId="0" fillId="0" borderId="22" xfId="0" applyNumberFormat="1" applyBorder="1" applyAlignment="1">
      <alignment horizontal="center"/>
    </xf>
    <xf numFmtId="5" fontId="0" fillId="0" borderId="12"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5" xfId="0" applyNumberFormat="1" applyBorder="1" applyAlignment="1">
      <alignment horizontal="center"/>
    </xf>
    <xf numFmtId="0" fontId="0" fillId="0" borderId="14" xfId="0" applyBorder="1" applyAlignment="1">
      <alignment horizontal="center"/>
    </xf>
    <xf numFmtId="0" fontId="0" fillId="0" borderId="20" xfId="0" applyNumberFormat="1" applyBorder="1" applyAlignment="1">
      <alignment horizontal="center"/>
    </xf>
    <xf numFmtId="0" fontId="0" fillId="0" borderId="26" xfId="0" applyNumberFormat="1" applyBorder="1" applyAlignment="1">
      <alignment horizontal="center"/>
    </xf>
    <xf numFmtId="9" fontId="0" fillId="0" borderId="12" xfId="0" applyNumberFormat="1" applyBorder="1" applyAlignment="1">
      <alignment horizontal="center"/>
    </xf>
    <xf numFmtId="9" fontId="0" fillId="0" borderId="14" xfId="0" applyNumberFormat="1" applyBorder="1" applyAlignment="1">
      <alignment horizontal="center"/>
    </xf>
    <xf numFmtId="2" fontId="0" fillId="0" borderId="20" xfId="0" applyNumberFormat="1" applyBorder="1" applyAlignment="1">
      <alignment horizontal="center"/>
    </xf>
    <xf numFmtId="9" fontId="0" fillId="0" borderId="20" xfId="0" applyNumberFormat="1" applyBorder="1" applyAlignment="1">
      <alignment horizontal="center"/>
    </xf>
    <xf numFmtId="0" fontId="0" fillId="0" borderId="14" xfId="0" applyNumberFormat="1" applyBorder="1" applyAlignment="1">
      <alignment/>
    </xf>
    <xf numFmtId="42" fontId="0" fillId="0" borderId="13" xfId="0" applyNumberFormat="1" applyBorder="1" applyAlignment="1">
      <alignment horizontal="center"/>
    </xf>
    <xf numFmtId="2" fontId="0" fillId="0" borderId="23" xfId="0" applyNumberFormat="1" applyBorder="1" applyAlignment="1">
      <alignment horizontal="center"/>
    </xf>
    <xf numFmtId="42" fontId="0" fillId="0" borderId="14" xfId="0" applyNumberFormat="1" applyBorder="1" applyAlignment="1">
      <alignment horizontal="center"/>
    </xf>
    <xf numFmtId="0" fontId="0" fillId="0" borderId="14" xfId="0" applyBorder="1" applyAlignment="1">
      <alignment/>
    </xf>
    <xf numFmtId="0" fontId="4" fillId="0" borderId="20" xfId="0" applyFont="1" applyBorder="1" applyAlignment="1">
      <alignment horizontal="left"/>
    </xf>
    <xf numFmtId="0" fontId="0" fillId="0" borderId="20" xfId="0" applyNumberFormat="1" applyBorder="1" applyAlignment="1">
      <alignment/>
    </xf>
    <xf numFmtId="0" fontId="0" fillId="0" borderId="14" xfId="0" applyNumberFormat="1" applyBorder="1" applyAlignment="1">
      <alignment horizontal="center"/>
    </xf>
    <xf numFmtId="0" fontId="0" fillId="0" borderId="22" xfId="0" applyNumberFormat="1" applyBorder="1" applyAlignment="1">
      <alignment horizontal="center"/>
    </xf>
    <xf numFmtId="42" fontId="0" fillId="0" borderId="17" xfId="0" applyNumberFormat="1" applyBorder="1" applyAlignment="1">
      <alignment/>
    </xf>
    <xf numFmtId="5" fontId="0" fillId="0" borderId="17" xfId="0" applyNumberFormat="1" applyBorder="1" applyAlignment="1">
      <alignment/>
    </xf>
    <xf numFmtId="0" fontId="0" fillId="0" borderId="20" xfId="0" applyNumberFormat="1" applyBorder="1" applyAlignment="1">
      <alignment horizontal="right"/>
    </xf>
    <xf numFmtId="0" fontId="0" fillId="0" borderId="20" xfId="0" applyBorder="1" applyAlignment="1" quotePrefix="1">
      <alignment horizontal="center"/>
    </xf>
    <xf numFmtId="10" fontId="0" fillId="0" borderId="0" xfId="0" applyNumberForma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13" xfId="0" applyBorder="1" applyAlignment="1">
      <alignment horizontal="center"/>
    </xf>
    <xf numFmtId="2" fontId="0" fillId="0" borderId="12" xfId="0" applyNumberFormat="1" applyBorder="1" applyAlignment="1">
      <alignment horizontal="center"/>
    </xf>
    <xf numFmtId="0" fontId="0" fillId="0" borderId="12" xfId="0" applyNumberFormat="1" applyBorder="1" applyAlignment="1">
      <alignment/>
    </xf>
    <xf numFmtId="0" fontId="0" fillId="0" borderId="13"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0" fillId="0" borderId="25" xfId="0" applyNumberFormat="1" applyBorder="1" applyAlignment="1">
      <alignment/>
    </xf>
    <xf numFmtId="42" fontId="0" fillId="0" borderId="0" xfId="0" applyNumberFormat="1" applyBorder="1" applyAlignment="1">
      <alignment/>
    </xf>
    <xf numFmtId="0" fontId="0" fillId="0" borderId="16" xfId="0" applyNumberFormat="1" applyBorder="1" applyAlignment="1">
      <alignment horizontal="center"/>
    </xf>
    <xf numFmtId="0" fontId="0" fillId="0" borderId="15" xfId="0" applyNumberFormat="1" applyBorder="1" applyAlignment="1">
      <alignment/>
    </xf>
    <xf numFmtId="14" fontId="0" fillId="0" borderId="0" xfId="0" applyNumberFormat="1" applyAlignment="1" applyProtection="1">
      <alignment/>
      <protection/>
    </xf>
    <xf numFmtId="0" fontId="0" fillId="0" borderId="0" xfId="0" applyBorder="1" applyAlignment="1">
      <alignment horizontal="right"/>
    </xf>
    <xf numFmtId="14" fontId="0" fillId="0" borderId="23" xfId="0" applyNumberFormat="1" applyBorder="1" applyAlignment="1" applyProtection="1">
      <alignment horizontal="center"/>
      <protection/>
    </xf>
    <xf numFmtId="14" fontId="0" fillId="0" borderId="23" xfId="0" applyNumberFormat="1" applyBorder="1" applyAlignment="1">
      <alignment horizontal="center"/>
    </xf>
    <xf numFmtId="14" fontId="0" fillId="0" borderId="20" xfId="0" applyNumberFormat="1" applyBorder="1" applyAlignment="1" applyProtection="1">
      <alignment horizontal="center"/>
      <protection/>
    </xf>
    <xf numFmtId="1" fontId="0" fillId="0" borderId="0" xfId="0" applyNumberFormat="1" applyAlignment="1">
      <alignment/>
    </xf>
    <xf numFmtId="0" fontId="0" fillId="0" borderId="0" xfId="0" applyFont="1" applyBorder="1" applyAlignment="1">
      <alignment/>
    </xf>
    <xf numFmtId="0" fontId="6" fillId="0" borderId="0" xfId="0" applyFont="1" applyBorder="1" applyAlignment="1">
      <alignment/>
    </xf>
    <xf numFmtId="0" fontId="9" fillId="0" borderId="0" xfId="0" applyFont="1" applyBorder="1" applyAlignment="1">
      <alignment/>
    </xf>
    <xf numFmtId="5" fontId="0" fillId="0" borderId="0" xfId="0" applyNumberFormat="1" applyBorder="1" applyAlignment="1">
      <alignment horizontal="right"/>
    </xf>
    <xf numFmtId="5" fontId="0" fillId="0" borderId="25" xfId="0" applyNumberFormat="1" applyBorder="1" applyAlignment="1">
      <alignment horizontal="right"/>
    </xf>
    <xf numFmtId="9" fontId="0" fillId="0" borderId="19" xfId="0" applyNumberFormat="1" applyBorder="1" applyAlignment="1">
      <alignment horizontal="center"/>
    </xf>
    <xf numFmtId="9" fontId="0" fillId="0" borderId="10" xfId="0" applyNumberFormat="1" applyBorder="1" applyAlignment="1">
      <alignment horizontal="center"/>
    </xf>
    <xf numFmtId="2" fontId="0" fillId="0" borderId="19" xfId="0" applyNumberFormat="1" applyBorder="1" applyAlignment="1">
      <alignment horizontal="center"/>
    </xf>
    <xf numFmtId="2" fontId="0" fillId="0" borderId="10" xfId="0" applyNumberFormat="1" applyBorder="1" applyAlignment="1">
      <alignment horizontal="center"/>
    </xf>
    <xf numFmtId="37" fontId="0" fillId="0" borderId="20" xfId="0" applyNumberFormat="1" applyBorder="1" applyAlignment="1">
      <alignment/>
    </xf>
    <xf numFmtId="37" fontId="0" fillId="0" borderId="0" xfId="0" applyNumberFormat="1" applyAlignment="1">
      <alignment/>
    </xf>
    <xf numFmtId="37" fontId="0" fillId="0" borderId="20" xfId="0" applyNumberFormat="1" applyBorder="1" applyAlignment="1">
      <alignment/>
    </xf>
    <xf numFmtId="37" fontId="0" fillId="0" borderId="0" xfId="0" applyNumberFormat="1" applyBorder="1" applyAlignment="1">
      <alignment/>
    </xf>
    <xf numFmtId="37" fontId="0" fillId="0" borderId="0" xfId="0" applyNumberFormat="1" applyBorder="1" applyAlignment="1">
      <alignment horizontal="right"/>
    </xf>
    <xf numFmtId="37" fontId="0" fillId="0" borderId="25" xfId="0" applyNumberFormat="1" applyBorder="1" applyAlignment="1">
      <alignment horizontal="right"/>
    </xf>
    <xf numFmtId="37" fontId="0" fillId="0" borderId="20" xfId="0" applyNumberFormat="1" applyBorder="1" applyAlignment="1">
      <alignment horizontal="right"/>
    </xf>
    <xf numFmtId="37" fontId="0" fillId="0" borderId="26" xfId="0" applyNumberFormat="1" applyBorder="1" applyAlignment="1">
      <alignment horizontal="right"/>
    </xf>
    <xf numFmtId="37" fontId="0" fillId="0" borderId="12" xfId="0" applyNumberFormat="1" applyBorder="1" applyAlignment="1">
      <alignment/>
    </xf>
    <xf numFmtId="37" fontId="0" fillId="0" borderId="15" xfId="0" applyNumberFormat="1" applyBorder="1" applyAlignment="1">
      <alignment/>
    </xf>
    <xf numFmtId="37" fontId="0" fillId="0" borderId="10" xfId="0" applyNumberFormat="1" applyBorder="1" applyAlignment="1">
      <alignment/>
    </xf>
    <xf numFmtId="5" fontId="0" fillId="0" borderId="0" xfId="0" applyNumberFormat="1" applyAlignment="1">
      <alignment horizontal="left"/>
    </xf>
    <xf numFmtId="37" fontId="0" fillId="0" borderId="22" xfId="0" applyNumberFormat="1" applyBorder="1" applyAlignment="1">
      <alignment/>
    </xf>
    <xf numFmtId="39" fontId="0" fillId="0" borderId="12" xfId="0" applyNumberFormat="1" applyBorder="1" applyAlignment="1">
      <alignment/>
    </xf>
    <xf numFmtId="39" fontId="0" fillId="0" borderId="14" xfId="0" applyNumberFormat="1" applyBorder="1" applyAlignment="1">
      <alignment/>
    </xf>
    <xf numFmtId="39" fontId="0" fillId="0" borderId="10" xfId="0" applyNumberFormat="1" applyBorder="1" applyAlignment="1">
      <alignment/>
    </xf>
    <xf numFmtId="5" fontId="0" fillId="0" borderId="25" xfId="0" applyNumberFormat="1" applyBorder="1" applyAlignment="1">
      <alignment/>
    </xf>
    <xf numFmtId="37" fontId="0" fillId="0" borderId="25" xfId="0" applyNumberFormat="1" applyBorder="1" applyAlignment="1">
      <alignment/>
    </xf>
    <xf numFmtId="37" fontId="0" fillId="0" borderId="22" xfId="0" applyNumberFormat="1" applyBorder="1" applyAlignment="1">
      <alignment horizontal="center"/>
    </xf>
    <xf numFmtId="37" fontId="0" fillId="0" borderId="26" xfId="0" applyNumberFormat="1" applyBorder="1" applyAlignment="1">
      <alignment/>
    </xf>
    <xf numFmtId="37" fontId="0" fillId="0" borderId="12" xfId="0" applyNumberFormat="1" applyBorder="1" applyAlignment="1">
      <alignment horizontal="center"/>
    </xf>
    <xf numFmtId="37" fontId="0" fillId="0" borderId="15" xfId="0" applyNumberFormat="1" applyBorder="1" applyAlignment="1">
      <alignment horizontal="center"/>
    </xf>
    <xf numFmtId="37" fontId="0" fillId="0" borderId="14" xfId="0" applyNumberFormat="1" applyBorder="1" applyAlignment="1">
      <alignment horizontal="center"/>
    </xf>
    <xf numFmtId="37" fontId="0" fillId="0" borderId="11" xfId="0" applyNumberFormat="1" applyBorder="1" applyAlignment="1">
      <alignment/>
    </xf>
    <xf numFmtId="0" fontId="1" fillId="0" borderId="0" xfId="0" applyFont="1" applyBorder="1" applyAlignment="1">
      <alignment horizontal="right"/>
    </xf>
    <xf numFmtId="39" fontId="0" fillId="0" borderId="0" xfId="0" applyNumberFormat="1" applyAlignment="1">
      <alignment/>
    </xf>
    <xf numFmtId="39" fontId="0" fillId="0" borderId="20" xfId="0" applyNumberFormat="1" applyBorder="1" applyAlignment="1">
      <alignment/>
    </xf>
    <xf numFmtId="39" fontId="0" fillId="0" borderId="26" xfId="0" applyNumberFormat="1" applyBorder="1" applyAlignment="1">
      <alignment/>
    </xf>
    <xf numFmtId="0" fontId="8" fillId="0" borderId="0" xfId="0" applyFont="1" applyAlignment="1">
      <alignment/>
    </xf>
    <xf numFmtId="0" fontId="10" fillId="0" borderId="0" xfId="0" applyFont="1" applyAlignment="1">
      <alignment/>
    </xf>
    <xf numFmtId="5" fontId="0" fillId="0" borderId="27" xfId="0" applyNumberFormat="1" applyBorder="1" applyAlignment="1">
      <alignment/>
    </xf>
    <xf numFmtId="14" fontId="0" fillId="0" borderId="0" xfId="0" applyNumberFormat="1" applyBorder="1" applyAlignment="1">
      <alignment horizontal="center"/>
    </xf>
    <xf numFmtId="0" fontId="0" fillId="0" borderId="26" xfId="0" applyBorder="1" applyAlignment="1">
      <alignment/>
    </xf>
    <xf numFmtId="0" fontId="0" fillId="0" borderId="0" xfId="0" applyBorder="1" applyAlignment="1">
      <alignment horizontal="left"/>
    </xf>
    <xf numFmtId="0" fontId="0" fillId="0" borderId="25" xfId="0" applyBorder="1" applyAlignment="1">
      <alignment horizontal="center"/>
    </xf>
    <xf numFmtId="9" fontId="0" fillId="0" borderId="0" xfId="0" applyNumberFormat="1" applyBorder="1" applyAlignment="1">
      <alignment horizontal="right"/>
    </xf>
    <xf numFmtId="7" fontId="0" fillId="0" borderId="0" xfId="0" applyNumberFormat="1" applyBorder="1" applyAlignment="1">
      <alignment/>
    </xf>
    <xf numFmtId="0" fontId="1" fillId="0" borderId="0" xfId="0" applyFont="1" applyAlignment="1">
      <alignment horizontal="right"/>
    </xf>
    <xf numFmtId="14" fontId="12" fillId="0" borderId="0" xfId="0" applyNumberFormat="1" applyFont="1" applyAlignment="1">
      <alignment horizontal="right"/>
    </xf>
    <xf numFmtId="0" fontId="0" fillId="0" borderId="0" xfId="0" applyNumberFormat="1" applyFill="1" applyBorder="1" applyAlignment="1">
      <alignment/>
    </xf>
    <xf numFmtId="39" fontId="0" fillId="0" borderId="22" xfId="0" applyNumberFormat="1" applyBorder="1" applyAlignment="1">
      <alignment/>
    </xf>
    <xf numFmtId="0" fontId="1" fillId="0" borderId="0" xfId="0" applyFont="1" applyAlignment="1">
      <alignment horizontal="left"/>
    </xf>
    <xf numFmtId="0" fontId="1" fillId="0" borderId="0" xfId="0" applyNumberFormat="1" applyFont="1" applyAlignment="1">
      <alignment horizontal="left"/>
    </xf>
    <xf numFmtId="0" fontId="13" fillId="0" borderId="0" xfId="0" applyFont="1" applyAlignment="1">
      <alignment horizontal="left"/>
    </xf>
    <xf numFmtId="0" fontId="11" fillId="0" borderId="0" xfId="0" applyFont="1" applyAlignment="1">
      <alignment horizontal="left"/>
    </xf>
    <xf numFmtId="0" fontId="14" fillId="0" borderId="0" xfId="0" applyFont="1" applyBorder="1" applyAlignment="1">
      <alignment/>
    </xf>
    <xf numFmtId="0" fontId="15" fillId="0" borderId="0" xfId="0" applyFont="1" applyBorder="1" applyAlignment="1">
      <alignment/>
    </xf>
    <xf numFmtId="0" fontId="16" fillId="0" borderId="0" xfId="0" applyFont="1" applyAlignment="1">
      <alignment/>
    </xf>
    <xf numFmtId="0" fontId="7" fillId="0" borderId="0" xfId="0" applyFont="1" applyBorder="1" applyAlignment="1">
      <alignment/>
    </xf>
    <xf numFmtId="0" fontId="17" fillId="0" borderId="21" xfId="0" applyFont="1" applyBorder="1" applyAlignment="1">
      <alignment/>
    </xf>
    <xf numFmtId="0" fontId="8" fillId="0" borderId="21" xfId="0" applyFont="1" applyBorder="1" applyAlignment="1">
      <alignment/>
    </xf>
    <xf numFmtId="0" fontId="10" fillId="0" borderId="0" xfId="0" applyFont="1" applyBorder="1" applyAlignment="1">
      <alignment/>
    </xf>
    <xf numFmtId="0" fontId="16" fillId="0" borderId="0" xfId="0" applyFont="1" applyBorder="1" applyAlignment="1">
      <alignment/>
    </xf>
    <xf numFmtId="0" fontId="0" fillId="0" borderId="0" xfId="0" applyFont="1" applyAlignment="1">
      <alignment/>
    </xf>
    <xf numFmtId="0" fontId="56" fillId="0" borderId="0" xfId="0" applyFont="1" applyAlignment="1">
      <alignment horizontal="left" vertical="center" readingOrder="1"/>
    </xf>
    <xf numFmtId="0" fontId="57" fillId="0" borderId="0" xfId="0" applyFont="1" applyAlignment="1">
      <alignment horizontal="left" vertical="top" readingOrder="1"/>
    </xf>
    <xf numFmtId="0" fontId="0" fillId="0" borderId="0" xfId="0" applyAlignment="1">
      <alignment vertical="top"/>
    </xf>
    <xf numFmtId="0" fontId="0" fillId="0" borderId="0" xfId="0" applyFont="1" applyAlignment="1">
      <alignment vertical="top"/>
    </xf>
    <xf numFmtId="0" fontId="58" fillId="0" borderId="0" xfId="0" applyFont="1" applyAlignment="1">
      <alignment horizontal="left" vertical="top" wrapText="1" readingOrder="1"/>
    </xf>
    <xf numFmtId="0" fontId="56" fillId="0" borderId="0" xfId="0" applyFont="1" applyAlignment="1">
      <alignment horizontal="left" vertical="center" wrapText="1" readingOrder="1"/>
    </xf>
    <xf numFmtId="0" fontId="57" fillId="0" borderId="0" xfId="0" applyFont="1" applyAlignment="1">
      <alignment horizontal="left" readingOrder="1"/>
    </xf>
    <xf numFmtId="0" fontId="0" fillId="0" borderId="0" xfId="0" applyFont="1" applyAlignment="1">
      <alignment horizontal="left" wrapText="1"/>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Alignment="1">
      <alignment horizontal="left"/>
    </xf>
    <xf numFmtId="0" fontId="10" fillId="0" borderId="0" xfId="0" applyFont="1" applyBorder="1" applyAlignment="1">
      <alignment vertical="top"/>
    </xf>
    <xf numFmtId="0" fontId="10" fillId="0" borderId="0" xfId="0" applyFont="1" applyAlignment="1">
      <alignment vertical="top"/>
    </xf>
    <xf numFmtId="0" fontId="1" fillId="0" borderId="0" xfId="0" applyFont="1" applyAlignment="1">
      <alignment vertical="top"/>
    </xf>
    <xf numFmtId="0" fontId="0" fillId="0" borderId="0" xfId="0" applyBorder="1" applyAlignment="1">
      <alignment vertical="top"/>
    </xf>
    <xf numFmtId="0" fontId="0" fillId="0" borderId="0" xfId="0" applyNumberFormat="1" applyAlignment="1">
      <alignment vertical="top"/>
    </xf>
    <xf numFmtId="0" fontId="56" fillId="0" borderId="0" xfId="0" applyFont="1" applyAlignment="1">
      <alignment horizontal="left" vertical="center"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39</xdr:row>
      <xdr:rowOff>28575</xdr:rowOff>
    </xdr:from>
    <xdr:to>
      <xdr:col>4</xdr:col>
      <xdr:colOff>914400</xdr:colOff>
      <xdr:row>45</xdr:row>
      <xdr:rowOff>76200</xdr:rowOff>
    </xdr:to>
    <xdr:sp>
      <xdr:nvSpPr>
        <xdr:cNvPr id="1" name="Text 1"/>
        <xdr:cNvSpPr txBox="1">
          <a:spLocks noChangeArrowheads="1"/>
        </xdr:cNvSpPr>
      </xdr:nvSpPr>
      <xdr:spPr>
        <a:xfrm>
          <a:off x="257175" y="6524625"/>
          <a:ext cx="4276725" cy="1019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FOLLOWING BOXES IN COLUMN "D" BELOW MAY BE USED TO CALCULATE THE </a:t>
          </a:r>
          <a:r>
            <a:rPr lang="en-US" cap="none" sz="1000" b="1" i="0" u="none" baseline="0">
              <a:solidFill>
                <a:srgbClr val="000000"/>
              </a:solidFill>
              <a:latin typeface="Arial"/>
              <a:ea typeface="Arial"/>
              <a:cs typeface="Arial"/>
            </a:rPr>
            <a:t>ADJUSTED BASE SALARY</a:t>
          </a:r>
          <a:r>
            <a:rPr lang="en-US" cap="none" sz="1000" b="0" i="0" u="none" baseline="0">
              <a:solidFill>
                <a:srgbClr val="000000"/>
              </a:solidFill>
              <a:latin typeface="Arial"/>
              <a:ea typeface="Arial"/>
              <a:cs typeface="Arial"/>
            </a:rPr>
            <a:t>, AS INDICATED:
</a:t>
          </a:r>
          <a:r>
            <a:rPr lang="en-US" cap="none" sz="1000" b="0" i="0" u="none" baseline="0">
              <a:solidFill>
                <a:srgbClr val="000000"/>
              </a:solidFill>
              <a:latin typeface="Arial"/>
              <a:ea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419100</xdr:colOff>
      <xdr:row>45</xdr:row>
      <xdr:rowOff>114300</xdr:rowOff>
    </xdr:from>
    <xdr:to>
      <xdr:col>9</xdr:col>
      <xdr:colOff>590550</xdr:colOff>
      <xdr:row>48</xdr:row>
      <xdr:rowOff>9525</xdr:rowOff>
    </xdr:to>
    <xdr:sp>
      <xdr:nvSpPr>
        <xdr:cNvPr id="2" name="Text Box 2"/>
        <xdr:cNvSpPr txBox="1">
          <a:spLocks noChangeArrowheads="1"/>
        </xdr:cNvSpPr>
      </xdr:nvSpPr>
      <xdr:spPr>
        <a:xfrm>
          <a:off x="4991100" y="7581900"/>
          <a:ext cx="3267075" cy="381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Insert annual CPI % and/or merit increases as applicable and explain the % in the budget justification.</a:t>
          </a:r>
        </a:p>
      </xdr:txBody>
    </xdr:sp>
    <xdr:clientData/>
  </xdr:twoCellAnchor>
  <xdr:twoCellAnchor>
    <xdr:from>
      <xdr:col>5</xdr:col>
      <xdr:colOff>85725</xdr:colOff>
      <xdr:row>46</xdr:row>
      <xdr:rowOff>66675</xdr:rowOff>
    </xdr:from>
    <xdr:to>
      <xdr:col>5</xdr:col>
      <xdr:colOff>352425</xdr:colOff>
      <xdr:row>46</xdr:row>
      <xdr:rowOff>66675</xdr:rowOff>
    </xdr:to>
    <xdr:sp>
      <xdr:nvSpPr>
        <xdr:cNvPr id="3" name="Line 3"/>
        <xdr:cNvSpPr>
          <a:spLocks/>
        </xdr:cNvSpPr>
      </xdr:nvSpPr>
      <xdr:spPr>
        <a:xfrm flipH="1">
          <a:off x="4657725" y="76962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695325</xdr:colOff>
      <xdr:row>99</xdr:row>
      <xdr:rowOff>38100</xdr:rowOff>
    </xdr:from>
    <xdr:to>
      <xdr:col>12</xdr:col>
      <xdr:colOff>95250</xdr:colOff>
      <xdr:row>99</xdr:row>
      <xdr:rowOff>38100</xdr:rowOff>
    </xdr:to>
    <xdr:sp>
      <xdr:nvSpPr>
        <xdr:cNvPr id="4" name="Line 4"/>
        <xdr:cNvSpPr>
          <a:spLocks/>
        </xdr:cNvSpPr>
      </xdr:nvSpPr>
      <xdr:spPr>
        <a:xfrm flipH="1">
          <a:off x="9163050" y="162496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49</xdr:row>
      <xdr:rowOff>85725</xdr:rowOff>
    </xdr:from>
    <xdr:to>
      <xdr:col>5</xdr:col>
      <xdr:colOff>361950</xdr:colOff>
      <xdr:row>49</xdr:row>
      <xdr:rowOff>85725</xdr:rowOff>
    </xdr:to>
    <xdr:sp>
      <xdr:nvSpPr>
        <xdr:cNvPr id="5" name="Line 5"/>
        <xdr:cNvSpPr>
          <a:spLocks/>
        </xdr:cNvSpPr>
      </xdr:nvSpPr>
      <xdr:spPr>
        <a:xfrm flipH="1">
          <a:off x="4667250" y="82010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48</xdr:row>
      <xdr:rowOff>133350</xdr:rowOff>
    </xdr:from>
    <xdr:to>
      <xdr:col>7</xdr:col>
      <xdr:colOff>723900</xdr:colOff>
      <xdr:row>50</xdr:row>
      <xdr:rowOff>28575</xdr:rowOff>
    </xdr:to>
    <xdr:sp>
      <xdr:nvSpPr>
        <xdr:cNvPr id="6" name="Text Box 6"/>
        <xdr:cNvSpPr txBox="1">
          <a:spLocks noChangeArrowheads="1"/>
        </xdr:cNvSpPr>
      </xdr:nvSpPr>
      <xdr:spPr>
        <a:xfrm>
          <a:off x="5019675" y="8086725"/>
          <a:ext cx="1876425" cy="219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Insert annual increase date.</a:t>
          </a:r>
        </a:p>
      </xdr:txBody>
    </xdr:sp>
    <xdr:clientData/>
  </xdr:twoCellAnchor>
  <xdr:twoCellAnchor>
    <xdr:from>
      <xdr:col>11</xdr:col>
      <xdr:colOff>781050</xdr:colOff>
      <xdr:row>104</xdr:row>
      <xdr:rowOff>66675</xdr:rowOff>
    </xdr:from>
    <xdr:to>
      <xdr:col>12</xdr:col>
      <xdr:colOff>190500</xdr:colOff>
      <xdr:row>104</xdr:row>
      <xdr:rowOff>66675</xdr:rowOff>
    </xdr:to>
    <xdr:sp>
      <xdr:nvSpPr>
        <xdr:cNvPr id="7" name="Line 7"/>
        <xdr:cNvSpPr>
          <a:spLocks/>
        </xdr:cNvSpPr>
      </xdr:nvSpPr>
      <xdr:spPr>
        <a:xfrm flipH="1">
          <a:off x="9248775" y="170878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51</xdr:row>
      <xdr:rowOff>95250</xdr:rowOff>
    </xdr:from>
    <xdr:to>
      <xdr:col>5</xdr:col>
      <xdr:colOff>361950</xdr:colOff>
      <xdr:row>51</xdr:row>
      <xdr:rowOff>95250</xdr:rowOff>
    </xdr:to>
    <xdr:sp>
      <xdr:nvSpPr>
        <xdr:cNvPr id="8" name="Line 8"/>
        <xdr:cNvSpPr>
          <a:spLocks/>
        </xdr:cNvSpPr>
      </xdr:nvSpPr>
      <xdr:spPr>
        <a:xfrm flipH="1">
          <a:off x="4667250" y="8534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51</xdr:row>
      <xdr:rowOff>0</xdr:rowOff>
    </xdr:from>
    <xdr:to>
      <xdr:col>8</xdr:col>
      <xdr:colOff>695325</xdr:colOff>
      <xdr:row>52</xdr:row>
      <xdr:rowOff>66675</xdr:rowOff>
    </xdr:to>
    <xdr:sp>
      <xdr:nvSpPr>
        <xdr:cNvPr id="9" name="Text Box 9"/>
        <xdr:cNvSpPr txBox="1">
          <a:spLocks noChangeArrowheads="1"/>
        </xdr:cNvSpPr>
      </xdr:nvSpPr>
      <xdr:spPr>
        <a:xfrm>
          <a:off x="5000625" y="8439150"/>
          <a:ext cx="2647950" cy="22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Insert number of months using the new salary.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152400</xdr:rowOff>
    </xdr:from>
    <xdr:to>
      <xdr:col>4</xdr:col>
      <xdr:colOff>914400</xdr:colOff>
      <xdr:row>43</xdr:row>
      <xdr:rowOff>133350</xdr:rowOff>
    </xdr:to>
    <xdr:sp>
      <xdr:nvSpPr>
        <xdr:cNvPr id="1" name="Text 1"/>
        <xdr:cNvSpPr txBox="1">
          <a:spLocks noChangeArrowheads="1"/>
        </xdr:cNvSpPr>
      </xdr:nvSpPr>
      <xdr:spPr>
        <a:xfrm>
          <a:off x="85725" y="6515100"/>
          <a:ext cx="4457700" cy="790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FOLLOWING BOXES IN COLUMN "D" BELOW MAY BE USED TO CALCULATE THE ADJUSTED BASE SALARY, AS INDICATED:
</a:t>
          </a:r>
          <a:r>
            <a:rPr lang="en-US" cap="none" sz="1000" b="0" i="0" u="none" baseline="0">
              <a:solidFill>
                <a:srgbClr val="000000"/>
              </a:solidFill>
              <a:latin typeface="Arial"/>
              <a:ea typeface="Arial"/>
              <a:cs typeface="Arial"/>
            </a:rPr>
            <a:t>(Use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57150</xdr:colOff>
      <xdr:row>46</xdr:row>
      <xdr:rowOff>95250</xdr:rowOff>
    </xdr:from>
    <xdr:to>
      <xdr:col>5</xdr:col>
      <xdr:colOff>323850</xdr:colOff>
      <xdr:row>46</xdr:row>
      <xdr:rowOff>95250</xdr:rowOff>
    </xdr:to>
    <xdr:sp>
      <xdr:nvSpPr>
        <xdr:cNvPr id="2" name="Line 2"/>
        <xdr:cNvSpPr>
          <a:spLocks/>
        </xdr:cNvSpPr>
      </xdr:nvSpPr>
      <xdr:spPr>
        <a:xfrm flipH="1">
          <a:off x="4638675" y="77533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49</xdr:row>
      <xdr:rowOff>95250</xdr:rowOff>
    </xdr:from>
    <xdr:to>
      <xdr:col>5</xdr:col>
      <xdr:colOff>333375</xdr:colOff>
      <xdr:row>49</xdr:row>
      <xdr:rowOff>95250</xdr:rowOff>
    </xdr:to>
    <xdr:sp>
      <xdr:nvSpPr>
        <xdr:cNvPr id="3" name="Line 3"/>
        <xdr:cNvSpPr>
          <a:spLocks/>
        </xdr:cNvSpPr>
      </xdr:nvSpPr>
      <xdr:spPr>
        <a:xfrm flipH="1">
          <a:off x="4648200" y="82391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49</xdr:row>
      <xdr:rowOff>9525</xdr:rowOff>
    </xdr:from>
    <xdr:to>
      <xdr:col>7</xdr:col>
      <xdr:colOff>695325</xdr:colOff>
      <xdr:row>50</xdr:row>
      <xdr:rowOff>66675</xdr:rowOff>
    </xdr:to>
    <xdr:sp>
      <xdr:nvSpPr>
        <xdr:cNvPr id="4" name="Text Box 4"/>
        <xdr:cNvSpPr txBox="1">
          <a:spLocks noChangeArrowheads="1"/>
        </xdr:cNvSpPr>
      </xdr:nvSpPr>
      <xdr:spPr>
        <a:xfrm>
          <a:off x="4991100" y="8153400"/>
          <a:ext cx="1647825" cy="219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Insert annual increase date.</a:t>
          </a:r>
        </a:p>
      </xdr:txBody>
    </xdr:sp>
    <xdr:clientData/>
  </xdr:twoCellAnchor>
  <xdr:twoCellAnchor>
    <xdr:from>
      <xdr:col>5</xdr:col>
      <xdr:colOff>66675</xdr:colOff>
      <xdr:row>51</xdr:row>
      <xdr:rowOff>85725</xdr:rowOff>
    </xdr:from>
    <xdr:to>
      <xdr:col>5</xdr:col>
      <xdr:colOff>333375</xdr:colOff>
      <xdr:row>51</xdr:row>
      <xdr:rowOff>85725</xdr:rowOff>
    </xdr:to>
    <xdr:sp>
      <xdr:nvSpPr>
        <xdr:cNvPr id="5" name="Line 5"/>
        <xdr:cNvSpPr>
          <a:spLocks/>
        </xdr:cNvSpPr>
      </xdr:nvSpPr>
      <xdr:spPr>
        <a:xfrm flipH="1">
          <a:off x="4648200" y="8553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46</xdr:row>
      <xdr:rowOff>47625</xdr:rowOff>
    </xdr:from>
    <xdr:to>
      <xdr:col>10</xdr:col>
      <xdr:colOff>57150</xdr:colOff>
      <xdr:row>48</xdr:row>
      <xdr:rowOff>85725</xdr:rowOff>
    </xdr:to>
    <xdr:sp>
      <xdr:nvSpPr>
        <xdr:cNvPr id="6" name="Text Box 6"/>
        <xdr:cNvSpPr txBox="1">
          <a:spLocks noChangeArrowheads="1"/>
        </xdr:cNvSpPr>
      </xdr:nvSpPr>
      <xdr:spPr>
        <a:xfrm>
          <a:off x="4991100" y="7705725"/>
          <a:ext cx="3257550"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Insert annual CPI % and/or merit increases as applicable and explain the % in the budget justification.</a:t>
          </a:r>
        </a:p>
      </xdr:txBody>
    </xdr:sp>
    <xdr:clientData/>
  </xdr:twoCellAnchor>
  <xdr:twoCellAnchor>
    <xdr:from>
      <xdr:col>5</xdr:col>
      <xdr:colOff>409575</xdr:colOff>
      <xdr:row>51</xdr:row>
      <xdr:rowOff>9525</xdr:rowOff>
    </xdr:from>
    <xdr:to>
      <xdr:col>9</xdr:col>
      <xdr:colOff>180975</xdr:colOff>
      <xdr:row>52</xdr:row>
      <xdr:rowOff>66675</xdr:rowOff>
    </xdr:to>
    <xdr:sp>
      <xdr:nvSpPr>
        <xdr:cNvPr id="7" name="Text Box 7"/>
        <xdr:cNvSpPr txBox="1">
          <a:spLocks noChangeArrowheads="1"/>
        </xdr:cNvSpPr>
      </xdr:nvSpPr>
      <xdr:spPr>
        <a:xfrm>
          <a:off x="4991100" y="8477250"/>
          <a:ext cx="2647950" cy="219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Insert number of months using the new salary.</a:t>
          </a:r>
        </a:p>
      </xdr:txBody>
    </xdr:sp>
    <xdr:clientData/>
  </xdr:twoCellAnchor>
  <xdr:twoCellAnchor>
    <xdr:from>
      <xdr:col>5</xdr:col>
      <xdr:colOff>400050</xdr:colOff>
      <xdr:row>45</xdr:row>
      <xdr:rowOff>9525</xdr:rowOff>
    </xdr:from>
    <xdr:to>
      <xdr:col>8</xdr:col>
      <xdr:colOff>85725</xdr:colOff>
      <xdr:row>45</xdr:row>
      <xdr:rowOff>161925</xdr:rowOff>
    </xdr:to>
    <xdr:sp>
      <xdr:nvSpPr>
        <xdr:cNvPr id="8" name="Text Box 9"/>
        <xdr:cNvSpPr txBox="1">
          <a:spLocks noChangeArrowheads="1"/>
        </xdr:cNvSpPr>
      </xdr:nvSpPr>
      <xdr:spPr>
        <a:xfrm>
          <a:off x="4981575" y="7505700"/>
          <a:ext cx="1828800"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Insert your direct work year.</a:t>
          </a:r>
        </a:p>
      </xdr:txBody>
    </xdr:sp>
    <xdr:clientData/>
  </xdr:twoCellAnchor>
  <xdr:twoCellAnchor>
    <xdr:from>
      <xdr:col>5</xdr:col>
      <xdr:colOff>57150</xdr:colOff>
      <xdr:row>45</xdr:row>
      <xdr:rowOff>95250</xdr:rowOff>
    </xdr:from>
    <xdr:to>
      <xdr:col>5</xdr:col>
      <xdr:colOff>323850</xdr:colOff>
      <xdr:row>45</xdr:row>
      <xdr:rowOff>95250</xdr:rowOff>
    </xdr:to>
    <xdr:sp>
      <xdr:nvSpPr>
        <xdr:cNvPr id="9" name="Line 2"/>
        <xdr:cNvSpPr>
          <a:spLocks/>
        </xdr:cNvSpPr>
      </xdr:nvSpPr>
      <xdr:spPr>
        <a:xfrm flipH="1">
          <a:off x="4638675" y="75914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39</xdr:row>
      <xdr:rowOff>0</xdr:rowOff>
    </xdr:from>
    <xdr:to>
      <xdr:col>2</xdr:col>
      <xdr:colOff>190500</xdr:colOff>
      <xdr:row>43</xdr:row>
      <xdr:rowOff>66675</xdr:rowOff>
    </xdr:to>
    <xdr:sp>
      <xdr:nvSpPr>
        <xdr:cNvPr id="1" name="Text 1"/>
        <xdr:cNvSpPr txBox="1">
          <a:spLocks noChangeArrowheads="1"/>
        </xdr:cNvSpPr>
      </xdr:nvSpPr>
      <xdr:spPr>
        <a:xfrm>
          <a:off x="266700" y="6772275"/>
          <a:ext cx="2066925" cy="714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use current catalog, historical documentation, or vendor quotes.  Supporting documentation may be requested at a later date.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6"/>
  <sheetViews>
    <sheetView tabSelected="1" zoomScalePageLayoutView="0" workbookViewId="0" topLeftCell="A1">
      <selection activeCell="C14" sqref="C14"/>
    </sheetView>
  </sheetViews>
  <sheetFormatPr defaultColWidth="11.421875" defaultRowHeight="12.75"/>
  <cols>
    <col min="1" max="1" width="143.7109375" style="0" customWidth="1"/>
    <col min="2" max="16384" width="8.8515625" style="0" customWidth="1"/>
  </cols>
  <sheetData>
    <row r="1" ht="30" customHeight="1">
      <c r="A1" s="168" t="s">
        <v>0</v>
      </c>
    </row>
    <row r="2" s="167" customFormat="1" ht="15.75" customHeight="1">
      <c r="A2" s="166" t="s">
        <v>121</v>
      </c>
    </row>
    <row r="3" ht="30.75">
      <c r="A3" s="169" t="s">
        <v>122</v>
      </c>
    </row>
    <row r="4" ht="69.75">
      <c r="A4" s="170" t="s">
        <v>123</v>
      </c>
    </row>
    <row r="5" ht="21" customHeight="1">
      <c r="A5" s="171" t="s">
        <v>124</v>
      </c>
    </row>
    <row r="6" ht="12.75">
      <c r="A6" s="165" t="s">
        <v>125</v>
      </c>
    </row>
    <row r="7" ht="12.75">
      <c r="A7" s="165" t="s">
        <v>126</v>
      </c>
    </row>
    <row r="8" ht="12.75">
      <c r="A8" s="165" t="s">
        <v>127</v>
      </c>
    </row>
    <row r="9" ht="21" customHeight="1">
      <c r="A9" s="171" t="s">
        <v>128</v>
      </c>
    </row>
    <row r="10" ht="12.75">
      <c r="A10" s="165" t="s">
        <v>129</v>
      </c>
    </row>
    <row r="11" ht="12.75">
      <c r="A11" s="165" t="s">
        <v>130</v>
      </c>
    </row>
    <row r="12" ht="12.75">
      <c r="A12" s="165" t="s">
        <v>131</v>
      </c>
    </row>
    <row r="13" ht="60" customHeight="1">
      <c r="A13" s="170" t="s">
        <v>132</v>
      </c>
    </row>
    <row r="14" ht="60" customHeight="1">
      <c r="A14" s="170" t="s">
        <v>133</v>
      </c>
    </row>
    <row r="15" ht="22.5" customHeight="1">
      <c r="A15" s="171" t="s">
        <v>134</v>
      </c>
    </row>
    <row r="16" ht="24" customHeight="1">
      <c r="A16" s="171" t="s">
        <v>135</v>
      </c>
    </row>
  </sheetData>
  <sheetProtection/>
  <printOptions horizontalCentered="1"/>
  <pageMargins left="1" right="1" top="1" bottom="1" header="0.5" footer="0.5"/>
  <pageSetup horizontalDpi="300" verticalDpi="300" orientation="landscape" pageOrder="overThenDown" scale="75"/>
</worksheet>
</file>

<file path=xl/worksheets/sheet10.xml><?xml version="1.0" encoding="utf-8"?>
<worksheet xmlns="http://schemas.openxmlformats.org/spreadsheetml/2006/main" xmlns:r="http://schemas.openxmlformats.org/officeDocument/2006/relationships">
  <sheetPr>
    <pageSetUpPr fitToPage="1"/>
  </sheetPr>
  <dimension ref="A1:DF141"/>
  <sheetViews>
    <sheetView zoomScalePageLayoutView="0" workbookViewId="0" topLeftCell="A5">
      <selection activeCell="A5" sqref="A1:X16384"/>
    </sheetView>
  </sheetViews>
  <sheetFormatPr defaultColWidth="11.421875" defaultRowHeight="12.75"/>
  <cols>
    <col min="1" max="1" width="3.421875" style="0" customWidth="1"/>
    <col min="2" max="2" width="28.7109375" style="0" customWidth="1"/>
    <col min="3" max="3" width="11.00390625" style="0" customWidth="1"/>
    <col min="4" max="4" width="8.8515625" style="0" customWidth="1"/>
    <col min="5" max="5" width="10.421875" style="0" customWidth="1"/>
    <col min="6" max="6" width="10.7109375" style="0" customWidth="1"/>
    <col min="7" max="7" width="8.8515625" style="0" customWidth="1"/>
    <col min="8" max="8" width="9.8515625" style="0" customWidth="1"/>
    <col min="9" max="9" width="9.7109375" style="0" customWidth="1"/>
    <col min="10" max="10" width="8.8515625" style="0" customWidth="1"/>
    <col min="11" max="11" width="9.7109375" style="0" customWidth="1"/>
    <col min="12" max="12" width="10.8515625" style="0" customWidth="1"/>
    <col min="13" max="13" width="8.8515625" style="0" customWidth="1"/>
    <col min="14" max="14" width="9.421875" style="0" customWidth="1"/>
    <col min="15" max="15" width="10.28125" style="0" customWidth="1"/>
    <col min="16" max="16" width="8.8515625" style="0" customWidth="1"/>
    <col min="17" max="17" width="9.8515625" style="0" customWidth="1"/>
    <col min="18" max="18" width="9.421875" style="0" customWidth="1"/>
    <col min="19" max="19" width="8.8515625" style="0" customWidth="1"/>
    <col min="20" max="20" width="10.421875" style="0" customWidth="1"/>
    <col min="21" max="21" width="10.8515625" style="0" customWidth="1"/>
    <col min="22" max="22" width="8.8515625" style="0" customWidth="1"/>
    <col min="23" max="23" width="10.00390625" style="0" customWidth="1"/>
    <col min="24" max="24" width="11.28125" style="0" customWidth="1"/>
    <col min="25" max="16384" width="8.8515625" style="0" customWidth="1"/>
  </cols>
  <sheetData>
    <row r="1" spans="1:7" ht="18.75" thickBot="1">
      <c r="A1" s="160" t="s">
        <v>92</v>
      </c>
      <c r="B1" s="51"/>
      <c r="C1" s="51"/>
      <c r="D1" s="51"/>
      <c r="E1" s="8"/>
      <c r="F1" s="8"/>
      <c r="G1" s="8"/>
    </row>
    <row r="2" ht="18">
      <c r="A2" s="158" t="str">
        <f>SUMMARY!A2</f>
        <v>** Contractor's Name</v>
      </c>
    </row>
    <row r="3" s="167" customFormat="1" ht="39.75" customHeight="1">
      <c r="A3" s="178" t="str">
        <f>SUMMARY!A3</f>
        <v>**  RFP No.</v>
      </c>
    </row>
    <row r="4" spans="3:23" ht="12.75">
      <c r="C4" s="42"/>
      <c r="D4" s="44" t="s">
        <v>45</v>
      </c>
      <c r="E4" s="45"/>
      <c r="F4" s="42"/>
      <c r="G4" s="44" t="s">
        <v>46</v>
      </c>
      <c r="H4" s="45"/>
      <c r="I4" s="42"/>
      <c r="J4" s="44" t="s">
        <v>47</v>
      </c>
      <c r="K4" s="45"/>
      <c r="L4" s="42"/>
      <c r="M4" s="44" t="s">
        <v>48</v>
      </c>
      <c r="N4" s="45"/>
      <c r="O4" s="42"/>
      <c r="P4" s="44" t="s">
        <v>49</v>
      </c>
      <c r="Q4" s="45"/>
      <c r="R4" s="42"/>
      <c r="S4" s="44" t="s">
        <v>50</v>
      </c>
      <c r="T4" s="45"/>
      <c r="U4" s="42"/>
      <c r="V4" s="44" t="s">
        <v>51</v>
      </c>
      <c r="W4" s="45"/>
    </row>
    <row r="5" spans="3:23" ht="12.75">
      <c r="C5" s="86" t="s">
        <v>52</v>
      </c>
      <c r="D5" s="83" t="s">
        <v>52</v>
      </c>
      <c r="E5" s="84"/>
      <c r="F5" s="86" t="s">
        <v>52</v>
      </c>
      <c r="G5" s="83" t="s">
        <v>52</v>
      </c>
      <c r="H5" s="84"/>
      <c r="I5" s="86" t="s">
        <v>52</v>
      </c>
      <c r="J5" s="83" t="s">
        <v>52</v>
      </c>
      <c r="K5" s="84"/>
      <c r="L5" s="86" t="s">
        <v>52</v>
      </c>
      <c r="M5" s="83" t="s">
        <v>52</v>
      </c>
      <c r="N5" s="84"/>
      <c r="O5" s="86" t="s">
        <v>52</v>
      </c>
      <c r="P5" s="83" t="s">
        <v>52</v>
      </c>
      <c r="Q5" s="84"/>
      <c r="R5" s="86" t="s">
        <v>52</v>
      </c>
      <c r="S5" s="83" t="s">
        <v>52</v>
      </c>
      <c r="T5" s="84"/>
      <c r="U5" s="86" t="s">
        <v>52</v>
      </c>
      <c r="V5" s="83" t="s">
        <v>52</v>
      </c>
      <c r="W5" s="84"/>
    </row>
    <row r="6" spans="1:24" ht="12.75">
      <c r="A6" s="75"/>
      <c r="B6" s="47" t="s">
        <v>53</v>
      </c>
      <c r="C6" s="62" t="s">
        <v>54</v>
      </c>
      <c r="D6" s="47" t="s">
        <v>55</v>
      </c>
      <c r="E6" s="85" t="s">
        <v>56</v>
      </c>
      <c r="F6" s="62" t="s">
        <v>54</v>
      </c>
      <c r="G6" s="47" t="s">
        <v>55</v>
      </c>
      <c r="H6" s="85" t="s">
        <v>56</v>
      </c>
      <c r="I6" s="62" t="s">
        <v>54</v>
      </c>
      <c r="J6" s="47" t="s">
        <v>55</v>
      </c>
      <c r="K6" s="85" t="s">
        <v>56</v>
      </c>
      <c r="L6" s="62" t="s">
        <v>54</v>
      </c>
      <c r="M6" s="47" t="s">
        <v>55</v>
      </c>
      <c r="N6" s="85" t="s">
        <v>56</v>
      </c>
      <c r="O6" s="62" t="s">
        <v>54</v>
      </c>
      <c r="P6" s="47" t="s">
        <v>55</v>
      </c>
      <c r="Q6" s="85" t="s">
        <v>56</v>
      </c>
      <c r="R6" s="62" t="s">
        <v>54</v>
      </c>
      <c r="S6" s="47" t="s">
        <v>55</v>
      </c>
      <c r="T6" s="85" t="s">
        <v>56</v>
      </c>
      <c r="U6" s="62" t="s">
        <v>54</v>
      </c>
      <c r="V6" s="47" t="s">
        <v>55</v>
      </c>
      <c r="W6" s="85" t="s">
        <v>56</v>
      </c>
      <c r="X6" s="16" t="s">
        <v>9</v>
      </c>
    </row>
    <row r="7" spans="1:24" ht="12.75">
      <c r="A7" s="4">
        <v>1</v>
      </c>
      <c r="C7" s="35">
        <v>0</v>
      </c>
      <c r="D7" s="55">
        <v>0</v>
      </c>
      <c r="E7" s="36">
        <f>ROUND((+D7*C7),2)</f>
        <v>0</v>
      </c>
      <c r="F7" s="35">
        <v>0</v>
      </c>
      <c r="G7" s="55">
        <v>0</v>
      </c>
      <c r="H7" s="36">
        <f>ROUND((+G7*F7),2)</f>
        <v>0</v>
      </c>
      <c r="I7" s="35">
        <v>0</v>
      </c>
      <c r="J7" s="55">
        <v>0</v>
      </c>
      <c r="K7" s="36">
        <f>ROUND((+J7*I7),2)</f>
        <v>0</v>
      </c>
      <c r="L7" s="35">
        <v>0</v>
      </c>
      <c r="M7" s="55">
        <v>0</v>
      </c>
      <c r="N7" s="36">
        <f>ROUND((+M7*L7),2)</f>
        <v>0</v>
      </c>
      <c r="O7" s="35">
        <v>0</v>
      </c>
      <c r="P7" s="55">
        <v>0</v>
      </c>
      <c r="Q7" s="36">
        <f>ROUND((+P7*O7),2)</f>
        <v>0</v>
      </c>
      <c r="R7" s="35">
        <v>0</v>
      </c>
      <c r="S7" s="55">
        <v>0</v>
      </c>
      <c r="T7" s="36">
        <f>ROUND((+S7*R7),2)</f>
        <v>0</v>
      </c>
      <c r="U7" s="35">
        <v>0</v>
      </c>
      <c r="V7" s="55">
        <v>0</v>
      </c>
      <c r="W7" s="36">
        <f>ROUND((+V7*U7),2)</f>
        <v>0</v>
      </c>
      <c r="X7" s="36">
        <f aca="true" t="shared" si="0" ref="X7:X37">+W7+T7+Q7+N7+K7+H7+E7</f>
        <v>0</v>
      </c>
    </row>
    <row r="8" spans="1:24" ht="12.75">
      <c r="A8" s="4">
        <v>2</v>
      </c>
      <c r="C8" s="124">
        <v>0</v>
      </c>
      <c r="D8" s="55">
        <v>0</v>
      </c>
      <c r="E8" s="126">
        <f aca="true" t="shared" si="1" ref="E8:E23">ROUND((+D8*C8),2)</f>
        <v>0</v>
      </c>
      <c r="F8" s="124">
        <v>0</v>
      </c>
      <c r="G8" s="55">
        <v>0</v>
      </c>
      <c r="H8" s="126">
        <f aca="true" t="shared" si="2" ref="H8:H23">ROUND((+G8*F8),2)</f>
        <v>0</v>
      </c>
      <c r="I8" s="124">
        <v>0</v>
      </c>
      <c r="J8" s="55">
        <v>0</v>
      </c>
      <c r="K8" s="126">
        <f aca="true" t="shared" si="3" ref="K8:K23">ROUND((+J8*I8),2)</f>
        <v>0</v>
      </c>
      <c r="L8" s="124">
        <v>0</v>
      </c>
      <c r="M8" s="55">
        <v>0</v>
      </c>
      <c r="N8" s="126">
        <f aca="true" t="shared" si="4" ref="N8:N23">ROUND((+M8*L8),2)</f>
        <v>0</v>
      </c>
      <c r="O8" s="124">
        <v>0</v>
      </c>
      <c r="P8" s="55">
        <v>0</v>
      </c>
      <c r="Q8" s="126">
        <f aca="true" t="shared" si="5" ref="Q8:Q23">ROUND((+P8*O8),2)</f>
        <v>0</v>
      </c>
      <c r="R8" s="124">
        <v>0</v>
      </c>
      <c r="S8" s="55">
        <v>0</v>
      </c>
      <c r="T8" s="126">
        <f aca="true" t="shared" si="6" ref="T8:T23">ROUND((+S8*R8),2)</f>
        <v>0</v>
      </c>
      <c r="U8" s="124">
        <v>0</v>
      </c>
      <c r="V8" s="55">
        <v>0</v>
      </c>
      <c r="W8" s="126">
        <f aca="true" t="shared" si="7" ref="W8:W23">ROUND((+V8*U8),2)</f>
        <v>0</v>
      </c>
      <c r="X8" s="126">
        <f t="shared" si="0"/>
        <v>0</v>
      </c>
    </row>
    <row r="9" spans="1:24" ht="12.75">
      <c r="A9" s="4">
        <v>3</v>
      </c>
      <c r="C9" s="124">
        <v>0</v>
      </c>
      <c r="D9" s="55">
        <v>0</v>
      </c>
      <c r="E9" s="126">
        <f t="shared" si="1"/>
        <v>0</v>
      </c>
      <c r="F9" s="124">
        <v>0</v>
      </c>
      <c r="G9" s="55">
        <v>0</v>
      </c>
      <c r="H9" s="126">
        <f t="shared" si="2"/>
        <v>0</v>
      </c>
      <c r="I9" s="124">
        <v>0</v>
      </c>
      <c r="J9" s="55">
        <v>0</v>
      </c>
      <c r="K9" s="126">
        <f t="shared" si="3"/>
        <v>0</v>
      </c>
      <c r="L9" s="124">
        <v>0</v>
      </c>
      <c r="M9" s="55">
        <v>0</v>
      </c>
      <c r="N9" s="126">
        <f t="shared" si="4"/>
        <v>0</v>
      </c>
      <c r="O9" s="124">
        <v>0</v>
      </c>
      <c r="P9" s="55">
        <v>0</v>
      </c>
      <c r="Q9" s="126">
        <f t="shared" si="5"/>
        <v>0</v>
      </c>
      <c r="R9" s="124">
        <v>0</v>
      </c>
      <c r="S9" s="55">
        <v>0</v>
      </c>
      <c r="T9" s="126">
        <f t="shared" si="6"/>
        <v>0</v>
      </c>
      <c r="U9" s="124">
        <v>0</v>
      </c>
      <c r="V9" s="55">
        <v>0</v>
      </c>
      <c r="W9" s="126">
        <f t="shared" si="7"/>
        <v>0</v>
      </c>
      <c r="X9" s="126">
        <f t="shared" si="0"/>
        <v>0</v>
      </c>
    </row>
    <row r="10" spans="1:24" ht="12.75">
      <c r="A10" s="4">
        <v>4</v>
      </c>
      <c r="C10" s="124">
        <v>0</v>
      </c>
      <c r="D10" s="55">
        <v>0</v>
      </c>
      <c r="E10" s="126">
        <f t="shared" si="1"/>
        <v>0</v>
      </c>
      <c r="F10" s="124">
        <v>0</v>
      </c>
      <c r="G10" s="55">
        <v>0</v>
      </c>
      <c r="H10" s="126">
        <f t="shared" si="2"/>
        <v>0</v>
      </c>
      <c r="I10" s="124">
        <v>0</v>
      </c>
      <c r="J10" s="55">
        <v>0</v>
      </c>
      <c r="K10" s="126">
        <f t="shared" si="3"/>
        <v>0</v>
      </c>
      <c r="L10" s="124">
        <v>0</v>
      </c>
      <c r="M10" s="55">
        <v>0</v>
      </c>
      <c r="N10" s="126">
        <f t="shared" si="4"/>
        <v>0</v>
      </c>
      <c r="O10" s="124">
        <v>0</v>
      </c>
      <c r="P10" s="55">
        <v>0</v>
      </c>
      <c r="Q10" s="126">
        <f t="shared" si="5"/>
        <v>0</v>
      </c>
      <c r="R10" s="124">
        <v>0</v>
      </c>
      <c r="S10" s="55">
        <v>0</v>
      </c>
      <c r="T10" s="126">
        <f t="shared" si="6"/>
        <v>0</v>
      </c>
      <c r="U10" s="124">
        <v>0</v>
      </c>
      <c r="V10" s="55">
        <v>0</v>
      </c>
      <c r="W10" s="126">
        <f t="shared" si="7"/>
        <v>0</v>
      </c>
      <c r="X10" s="126">
        <f t="shared" si="0"/>
        <v>0</v>
      </c>
    </row>
    <row r="11" spans="1:24" ht="12.75">
      <c r="A11" s="4">
        <v>5</v>
      </c>
      <c r="C11" s="124">
        <v>0</v>
      </c>
      <c r="D11" s="55">
        <v>0</v>
      </c>
      <c r="E11" s="126">
        <f t="shared" si="1"/>
        <v>0</v>
      </c>
      <c r="F11" s="124">
        <v>0</v>
      </c>
      <c r="G11" s="55">
        <v>0</v>
      </c>
      <c r="H11" s="126">
        <f t="shared" si="2"/>
        <v>0</v>
      </c>
      <c r="I11" s="124">
        <v>0</v>
      </c>
      <c r="J11" s="55">
        <v>0</v>
      </c>
      <c r="K11" s="126">
        <f t="shared" si="3"/>
        <v>0</v>
      </c>
      <c r="L11" s="124">
        <v>0</v>
      </c>
      <c r="M11" s="55">
        <v>0</v>
      </c>
      <c r="N11" s="126">
        <f t="shared" si="4"/>
        <v>0</v>
      </c>
      <c r="O11" s="124">
        <v>0</v>
      </c>
      <c r="P11" s="55">
        <v>0</v>
      </c>
      <c r="Q11" s="126">
        <f t="shared" si="5"/>
        <v>0</v>
      </c>
      <c r="R11" s="124">
        <v>0</v>
      </c>
      <c r="S11" s="55">
        <v>0</v>
      </c>
      <c r="T11" s="126">
        <f t="shared" si="6"/>
        <v>0</v>
      </c>
      <c r="U11" s="124">
        <v>0</v>
      </c>
      <c r="V11" s="55">
        <v>0</v>
      </c>
      <c r="W11" s="126">
        <f t="shared" si="7"/>
        <v>0</v>
      </c>
      <c r="X11" s="126">
        <f t="shared" si="0"/>
        <v>0</v>
      </c>
    </row>
    <row r="12" spans="1:24" ht="12.75">
      <c r="A12" s="4">
        <v>6</v>
      </c>
      <c r="C12" s="124">
        <v>0</v>
      </c>
      <c r="D12" s="55">
        <v>0</v>
      </c>
      <c r="E12" s="126">
        <f t="shared" si="1"/>
        <v>0</v>
      </c>
      <c r="F12" s="124">
        <v>0</v>
      </c>
      <c r="G12" s="55">
        <v>0</v>
      </c>
      <c r="H12" s="126">
        <f t="shared" si="2"/>
        <v>0</v>
      </c>
      <c r="I12" s="124">
        <v>0</v>
      </c>
      <c r="J12" s="55">
        <v>0</v>
      </c>
      <c r="K12" s="126">
        <f t="shared" si="3"/>
        <v>0</v>
      </c>
      <c r="L12" s="124">
        <v>0</v>
      </c>
      <c r="M12" s="55">
        <v>0</v>
      </c>
      <c r="N12" s="126">
        <f t="shared" si="4"/>
        <v>0</v>
      </c>
      <c r="O12" s="124">
        <v>0</v>
      </c>
      <c r="P12" s="55">
        <v>0</v>
      </c>
      <c r="Q12" s="126">
        <f t="shared" si="5"/>
        <v>0</v>
      </c>
      <c r="R12" s="124">
        <v>0</v>
      </c>
      <c r="S12" s="55">
        <v>0</v>
      </c>
      <c r="T12" s="126">
        <f t="shared" si="6"/>
        <v>0</v>
      </c>
      <c r="U12" s="124">
        <v>0</v>
      </c>
      <c r="V12" s="55">
        <v>0</v>
      </c>
      <c r="W12" s="126">
        <f t="shared" si="7"/>
        <v>0</v>
      </c>
      <c r="X12" s="126">
        <f t="shared" si="0"/>
        <v>0</v>
      </c>
    </row>
    <row r="13" spans="1:24" ht="12.75">
      <c r="A13" s="5">
        <v>7</v>
      </c>
      <c r="C13" s="124">
        <v>0</v>
      </c>
      <c r="D13" s="55">
        <v>0</v>
      </c>
      <c r="E13" s="126">
        <f t="shared" si="1"/>
        <v>0</v>
      </c>
      <c r="F13" s="124">
        <v>0</v>
      </c>
      <c r="G13" s="55">
        <v>0</v>
      </c>
      <c r="H13" s="126">
        <f t="shared" si="2"/>
        <v>0</v>
      </c>
      <c r="I13" s="124">
        <v>0</v>
      </c>
      <c r="J13" s="55">
        <v>0</v>
      </c>
      <c r="K13" s="126">
        <f t="shared" si="3"/>
        <v>0</v>
      </c>
      <c r="L13" s="124">
        <v>0</v>
      </c>
      <c r="M13" s="55">
        <v>0</v>
      </c>
      <c r="N13" s="126">
        <f t="shared" si="4"/>
        <v>0</v>
      </c>
      <c r="O13" s="124">
        <v>0</v>
      </c>
      <c r="P13" s="55">
        <v>0</v>
      </c>
      <c r="Q13" s="126">
        <f t="shared" si="5"/>
        <v>0</v>
      </c>
      <c r="R13" s="124">
        <v>0</v>
      </c>
      <c r="S13" s="55">
        <v>0</v>
      </c>
      <c r="T13" s="126">
        <f t="shared" si="6"/>
        <v>0</v>
      </c>
      <c r="U13" s="124">
        <v>0</v>
      </c>
      <c r="V13" s="55">
        <v>0</v>
      </c>
      <c r="W13" s="126">
        <f t="shared" si="7"/>
        <v>0</v>
      </c>
      <c r="X13" s="126">
        <f t="shared" si="0"/>
        <v>0</v>
      </c>
    </row>
    <row r="14" spans="1:24" ht="12.75">
      <c r="A14" s="4">
        <v>8</v>
      </c>
      <c r="C14" s="124">
        <v>0</v>
      </c>
      <c r="D14" s="55">
        <v>0</v>
      </c>
      <c r="E14" s="126">
        <f t="shared" si="1"/>
        <v>0</v>
      </c>
      <c r="F14" s="124">
        <v>0</v>
      </c>
      <c r="G14" s="55">
        <v>0</v>
      </c>
      <c r="H14" s="126">
        <f t="shared" si="2"/>
        <v>0</v>
      </c>
      <c r="I14" s="124">
        <v>0</v>
      </c>
      <c r="J14" s="55">
        <v>0</v>
      </c>
      <c r="K14" s="126">
        <f t="shared" si="3"/>
        <v>0</v>
      </c>
      <c r="L14" s="124">
        <v>0</v>
      </c>
      <c r="M14" s="55">
        <v>0</v>
      </c>
      <c r="N14" s="126">
        <f t="shared" si="4"/>
        <v>0</v>
      </c>
      <c r="O14" s="124">
        <v>0</v>
      </c>
      <c r="P14" s="55">
        <v>0</v>
      </c>
      <c r="Q14" s="126">
        <f t="shared" si="5"/>
        <v>0</v>
      </c>
      <c r="R14" s="124">
        <v>0</v>
      </c>
      <c r="S14" s="55">
        <v>0</v>
      </c>
      <c r="T14" s="126">
        <f t="shared" si="6"/>
        <v>0</v>
      </c>
      <c r="U14" s="124">
        <v>0</v>
      </c>
      <c r="V14" s="55">
        <v>0</v>
      </c>
      <c r="W14" s="126">
        <f t="shared" si="7"/>
        <v>0</v>
      </c>
      <c r="X14" s="126">
        <f t="shared" si="0"/>
        <v>0</v>
      </c>
    </row>
    <row r="15" spans="1:24" ht="12.75">
      <c r="A15" s="4">
        <v>9</v>
      </c>
      <c r="C15" s="124">
        <v>0</v>
      </c>
      <c r="D15" s="55">
        <v>0</v>
      </c>
      <c r="E15" s="126">
        <f t="shared" si="1"/>
        <v>0</v>
      </c>
      <c r="F15" s="124">
        <v>0</v>
      </c>
      <c r="G15" s="55">
        <v>0</v>
      </c>
      <c r="H15" s="126">
        <f t="shared" si="2"/>
        <v>0</v>
      </c>
      <c r="I15" s="124">
        <v>0</v>
      </c>
      <c r="J15" s="55">
        <v>0</v>
      </c>
      <c r="K15" s="126">
        <f t="shared" si="3"/>
        <v>0</v>
      </c>
      <c r="L15" s="124">
        <v>0</v>
      </c>
      <c r="M15" s="55">
        <v>0</v>
      </c>
      <c r="N15" s="126">
        <f t="shared" si="4"/>
        <v>0</v>
      </c>
      <c r="O15" s="124">
        <v>0</v>
      </c>
      <c r="P15" s="55">
        <v>0</v>
      </c>
      <c r="Q15" s="126">
        <f t="shared" si="5"/>
        <v>0</v>
      </c>
      <c r="R15" s="124">
        <v>0</v>
      </c>
      <c r="S15" s="55">
        <v>0</v>
      </c>
      <c r="T15" s="126">
        <f t="shared" si="6"/>
        <v>0</v>
      </c>
      <c r="U15" s="124">
        <v>0</v>
      </c>
      <c r="V15" s="55">
        <v>0</v>
      </c>
      <c r="W15" s="126">
        <f t="shared" si="7"/>
        <v>0</v>
      </c>
      <c r="X15" s="126">
        <f t="shared" si="0"/>
        <v>0</v>
      </c>
    </row>
    <row r="16" spans="1:110" ht="12.75">
      <c r="A16" s="4">
        <v>10</v>
      </c>
      <c r="C16" s="124">
        <v>0</v>
      </c>
      <c r="D16" s="55">
        <v>0</v>
      </c>
      <c r="E16" s="126">
        <f t="shared" si="1"/>
        <v>0</v>
      </c>
      <c r="F16" s="124">
        <v>0</v>
      </c>
      <c r="G16" s="55">
        <v>0</v>
      </c>
      <c r="H16" s="126">
        <f t="shared" si="2"/>
        <v>0</v>
      </c>
      <c r="I16" s="124">
        <v>0</v>
      </c>
      <c r="J16" s="55">
        <v>0</v>
      </c>
      <c r="K16" s="126">
        <f t="shared" si="3"/>
        <v>0</v>
      </c>
      <c r="L16" s="124">
        <v>0</v>
      </c>
      <c r="M16" s="55">
        <v>0</v>
      </c>
      <c r="N16" s="126">
        <f t="shared" si="4"/>
        <v>0</v>
      </c>
      <c r="O16" s="124">
        <v>0</v>
      </c>
      <c r="P16" s="55">
        <v>0</v>
      </c>
      <c r="Q16" s="126">
        <f t="shared" si="5"/>
        <v>0</v>
      </c>
      <c r="R16" s="124">
        <v>0</v>
      </c>
      <c r="S16" s="55">
        <v>0</v>
      </c>
      <c r="T16" s="126">
        <f t="shared" si="6"/>
        <v>0</v>
      </c>
      <c r="U16" s="124">
        <v>0</v>
      </c>
      <c r="V16" s="55">
        <v>0</v>
      </c>
      <c r="W16" s="126">
        <f t="shared" si="7"/>
        <v>0</v>
      </c>
      <c r="X16" s="126">
        <f t="shared" si="0"/>
        <v>0</v>
      </c>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row>
    <row r="17" spans="1:110" ht="12.75">
      <c r="A17" s="4">
        <v>11</v>
      </c>
      <c r="C17" s="124">
        <v>0</v>
      </c>
      <c r="D17" s="55">
        <v>0</v>
      </c>
      <c r="E17" s="126">
        <f t="shared" si="1"/>
        <v>0</v>
      </c>
      <c r="F17" s="124">
        <v>0</v>
      </c>
      <c r="G17" s="55">
        <v>0</v>
      </c>
      <c r="H17" s="126">
        <f t="shared" si="2"/>
        <v>0</v>
      </c>
      <c r="I17" s="124">
        <v>0</v>
      </c>
      <c r="J17" s="55">
        <v>0</v>
      </c>
      <c r="K17" s="126">
        <f t="shared" si="3"/>
        <v>0</v>
      </c>
      <c r="L17" s="124">
        <v>0</v>
      </c>
      <c r="M17" s="55">
        <v>0</v>
      </c>
      <c r="N17" s="126">
        <f t="shared" si="4"/>
        <v>0</v>
      </c>
      <c r="O17" s="124">
        <v>0</v>
      </c>
      <c r="P17" s="55">
        <v>0</v>
      </c>
      <c r="Q17" s="126">
        <f t="shared" si="5"/>
        <v>0</v>
      </c>
      <c r="R17" s="124">
        <v>0</v>
      </c>
      <c r="S17" s="55">
        <v>0</v>
      </c>
      <c r="T17" s="126">
        <f t="shared" si="6"/>
        <v>0</v>
      </c>
      <c r="U17" s="124">
        <v>0</v>
      </c>
      <c r="V17" s="55">
        <v>0</v>
      </c>
      <c r="W17" s="126">
        <f t="shared" si="7"/>
        <v>0</v>
      </c>
      <c r="X17" s="126">
        <f t="shared" si="0"/>
        <v>0</v>
      </c>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24" ht="12.75">
      <c r="A18" s="4">
        <v>12</v>
      </c>
      <c r="C18" s="124">
        <v>0</v>
      </c>
      <c r="D18" s="55">
        <v>0</v>
      </c>
      <c r="E18" s="126">
        <f t="shared" si="1"/>
        <v>0</v>
      </c>
      <c r="F18" s="124">
        <v>0</v>
      </c>
      <c r="G18" s="55">
        <v>0</v>
      </c>
      <c r="H18" s="126">
        <f t="shared" si="2"/>
        <v>0</v>
      </c>
      <c r="I18" s="124">
        <v>0</v>
      </c>
      <c r="J18" s="55">
        <v>0</v>
      </c>
      <c r="K18" s="126">
        <f t="shared" si="3"/>
        <v>0</v>
      </c>
      <c r="L18" s="124">
        <v>0</v>
      </c>
      <c r="M18" s="55">
        <v>0</v>
      </c>
      <c r="N18" s="126">
        <f t="shared" si="4"/>
        <v>0</v>
      </c>
      <c r="O18" s="124">
        <v>0</v>
      </c>
      <c r="P18" s="55">
        <v>0</v>
      </c>
      <c r="Q18" s="126">
        <f t="shared" si="5"/>
        <v>0</v>
      </c>
      <c r="R18" s="124">
        <v>0</v>
      </c>
      <c r="S18" s="55">
        <v>0</v>
      </c>
      <c r="T18" s="126">
        <f t="shared" si="6"/>
        <v>0</v>
      </c>
      <c r="U18" s="124">
        <v>0</v>
      </c>
      <c r="V18" s="55">
        <v>0</v>
      </c>
      <c r="W18" s="126">
        <f t="shared" si="7"/>
        <v>0</v>
      </c>
      <c r="X18" s="126">
        <f t="shared" si="0"/>
        <v>0</v>
      </c>
    </row>
    <row r="19" spans="1:24" ht="12.75">
      <c r="A19" s="4">
        <v>13</v>
      </c>
      <c r="C19" s="124">
        <v>0</v>
      </c>
      <c r="D19" s="55">
        <v>0</v>
      </c>
      <c r="E19" s="126">
        <f t="shared" si="1"/>
        <v>0</v>
      </c>
      <c r="F19" s="124">
        <v>0</v>
      </c>
      <c r="G19" s="55">
        <v>0</v>
      </c>
      <c r="H19" s="126">
        <f t="shared" si="2"/>
        <v>0</v>
      </c>
      <c r="I19" s="124">
        <v>0</v>
      </c>
      <c r="J19" s="55">
        <v>0</v>
      </c>
      <c r="K19" s="126">
        <f t="shared" si="3"/>
        <v>0</v>
      </c>
      <c r="L19" s="124">
        <v>0</v>
      </c>
      <c r="M19" s="55">
        <v>0</v>
      </c>
      <c r="N19" s="126">
        <f t="shared" si="4"/>
        <v>0</v>
      </c>
      <c r="O19" s="124">
        <v>0</v>
      </c>
      <c r="P19" s="55">
        <v>0</v>
      </c>
      <c r="Q19" s="126">
        <f t="shared" si="5"/>
        <v>0</v>
      </c>
      <c r="R19" s="124">
        <v>0</v>
      </c>
      <c r="S19" s="55">
        <v>0</v>
      </c>
      <c r="T19" s="126">
        <f t="shared" si="6"/>
        <v>0</v>
      </c>
      <c r="U19" s="124">
        <v>0</v>
      </c>
      <c r="V19" s="55">
        <v>0</v>
      </c>
      <c r="W19" s="126">
        <f t="shared" si="7"/>
        <v>0</v>
      </c>
      <c r="X19" s="126">
        <f t="shared" si="0"/>
        <v>0</v>
      </c>
    </row>
    <row r="20" spans="1:24" ht="12.75">
      <c r="A20" s="5">
        <v>14</v>
      </c>
      <c r="C20" s="124">
        <v>0</v>
      </c>
      <c r="D20" s="55">
        <v>0</v>
      </c>
      <c r="E20" s="126">
        <f t="shared" si="1"/>
        <v>0</v>
      </c>
      <c r="F20" s="124">
        <v>0</v>
      </c>
      <c r="G20" s="55">
        <v>0</v>
      </c>
      <c r="H20" s="126">
        <f t="shared" si="2"/>
        <v>0</v>
      </c>
      <c r="I20" s="124">
        <v>0</v>
      </c>
      <c r="J20" s="55">
        <v>0</v>
      </c>
      <c r="K20" s="126">
        <f t="shared" si="3"/>
        <v>0</v>
      </c>
      <c r="L20" s="124">
        <v>0</v>
      </c>
      <c r="M20" s="55">
        <v>0</v>
      </c>
      <c r="N20" s="126">
        <f t="shared" si="4"/>
        <v>0</v>
      </c>
      <c r="O20" s="124">
        <v>0</v>
      </c>
      <c r="P20" s="55">
        <v>0</v>
      </c>
      <c r="Q20" s="126">
        <f t="shared" si="5"/>
        <v>0</v>
      </c>
      <c r="R20" s="124">
        <v>0</v>
      </c>
      <c r="S20" s="55">
        <v>0</v>
      </c>
      <c r="T20" s="126">
        <f t="shared" si="6"/>
        <v>0</v>
      </c>
      <c r="U20" s="124">
        <v>0</v>
      </c>
      <c r="V20" s="55">
        <v>0</v>
      </c>
      <c r="W20" s="126">
        <f t="shared" si="7"/>
        <v>0</v>
      </c>
      <c r="X20" s="126">
        <f t="shared" si="0"/>
        <v>0</v>
      </c>
    </row>
    <row r="21" spans="1:24" ht="12.75">
      <c r="A21" s="5">
        <v>15</v>
      </c>
      <c r="C21" s="124">
        <v>0</v>
      </c>
      <c r="D21" s="55">
        <v>0</v>
      </c>
      <c r="E21" s="126">
        <f t="shared" si="1"/>
        <v>0</v>
      </c>
      <c r="F21" s="124">
        <v>0</v>
      </c>
      <c r="G21" s="55">
        <v>0</v>
      </c>
      <c r="H21" s="126">
        <f t="shared" si="2"/>
        <v>0</v>
      </c>
      <c r="I21" s="124">
        <v>0</v>
      </c>
      <c r="J21" s="55">
        <v>0</v>
      </c>
      <c r="K21" s="126">
        <f t="shared" si="3"/>
        <v>0</v>
      </c>
      <c r="L21" s="124">
        <v>0</v>
      </c>
      <c r="M21" s="55">
        <v>0</v>
      </c>
      <c r="N21" s="126">
        <f t="shared" si="4"/>
        <v>0</v>
      </c>
      <c r="O21" s="124">
        <v>0</v>
      </c>
      <c r="P21" s="55">
        <v>0</v>
      </c>
      <c r="Q21" s="126">
        <f t="shared" si="5"/>
        <v>0</v>
      </c>
      <c r="R21" s="124">
        <v>0</v>
      </c>
      <c r="S21" s="55">
        <v>0</v>
      </c>
      <c r="T21" s="126">
        <f t="shared" si="6"/>
        <v>0</v>
      </c>
      <c r="U21" s="124">
        <v>0</v>
      </c>
      <c r="V21" s="55">
        <v>0</v>
      </c>
      <c r="W21" s="126">
        <f t="shared" si="7"/>
        <v>0</v>
      </c>
      <c r="X21" s="126">
        <f t="shared" si="0"/>
        <v>0</v>
      </c>
    </row>
    <row r="22" spans="1:24" ht="12.75">
      <c r="A22" s="4">
        <v>16</v>
      </c>
      <c r="C22" s="124">
        <v>0</v>
      </c>
      <c r="D22" s="55">
        <v>0</v>
      </c>
      <c r="E22" s="126">
        <f t="shared" si="1"/>
        <v>0</v>
      </c>
      <c r="F22" s="124">
        <v>0</v>
      </c>
      <c r="G22" s="55">
        <v>0</v>
      </c>
      <c r="H22" s="126">
        <f t="shared" si="2"/>
        <v>0</v>
      </c>
      <c r="I22" s="124">
        <v>0</v>
      </c>
      <c r="J22" s="55">
        <v>0</v>
      </c>
      <c r="K22" s="126">
        <f t="shared" si="3"/>
        <v>0</v>
      </c>
      <c r="L22" s="124">
        <v>0</v>
      </c>
      <c r="M22" s="55">
        <v>0</v>
      </c>
      <c r="N22" s="126">
        <f t="shared" si="4"/>
        <v>0</v>
      </c>
      <c r="O22" s="124">
        <v>0</v>
      </c>
      <c r="P22" s="55">
        <v>0</v>
      </c>
      <c r="Q22" s="126">
        <f t="shared" si="5"/>
        <v>0</v>
      </c>
      <c r="R22" s="124">
        <v>0</v>
      </c>
      <c r="S22" s="55">
        <v>0</v>
      </c>
      <c r="T22" s="126">
        <f t="shared" si="6"/>
        <v>0</v>
      </c>
      <c r="U22" s="124">
        <v>0</v>
      </c>
      <c r="V22" s="55">
        <v>0</v>
      </c>
      <c r="W22" s="126">
        <f t="shared" si="7"/>
        <v>0</v>
      </c>
      <c r="X22" s="126">
        <f t="shared" si="0"/>
        <v>0</v>
      </c>
    </row>
    <row r="23" spans="1:24" ht="12.75">
      <c r="A23" s="4">
        <v>17</v>
      </c>
      <c r="C23" s="124">
        <v>0</v>
      </c>
      <c r="D23" s="55">
        <v>0</v>
      </c>
      <c r="E23" s="126">
        <f t="shared" si="1"/>
        <v>0</v>
      </c>
      <c r="F23" s="124">
        <v>0</v>
      </c>
      <c r="G23" s="38">
        <v>0</v>
      </c>
      <c r="H23" s="126">
        <f t="shared" si="2"/>
        <v>0</v>
      </c>
      <c r="I23" s="124">
        <v>0</v>
      </c>
      <c r="J23" s="55">
        <v>0</v>
      </c>
      <c r="K23" s="126">
        <f t="shared" si="3"/>
        <v>0</v>
      </c>
      <c r="L23" s="124">
        <v>0</v>
      </c>
      <c r="M23" s="55">
        <v>0</v>
      </c>
      <c r="N23" s="126">
        <f t="shared" si="4"/>
        <v>0</v>
      </c>
      <c r="O23" s="124">
        <v>0</v>
      </c>
      <c r="P23" s="55">
        <v>0</v>
      </c>
      <c r="Q23" s="126">
        <f t="shared" si="5"/>
        <v>0</v>
      </c>
      <c r="R23" s="124">
        <v>0</v>
      </c>
      <c r="S23" s="55">
        <v>0</v>
      </c>
      <c r="T23" s="126">
        <f t="shared" si="6"/>
        <v>0</v>
      </c>
      <c r="U23" s="124">
        <v>0</v>
      </c>
      <c r="V23" s="55">
        <v>0</v>
      </c>
      <c r="W23" s="126">
        <f t="shared" si="7"/>
        <v>0</v>
      </c>
      <c r="X23" s="126">
        <f t="shared" si="0"/>
        <v>0</v>
      </c>
    </row>
    <row r="24" spans="1:24" ht="12.75">
      <c r="A24" s="5">
        <v>18</v>
      </c>
      <c r="C24" s="124">
        <v>0</v>
      </c>
      <c r="D24" s="55">
        <v>0</v>
      </c>
      <c r="E24" s="126">
        <f aca="true" t="shared" si="8" ref="E24:E36">ROUND((+D24*C24),2)</f>
        <v>0</v>
      </c>
      <c r="F24" s="124">
        <v>0</v>
      </c>
      <c r="G24" s="55">
        <v>0</v>
      </c>
      <c r="H24" s="126">
        <f aca="true" t="shared" si="9" ref="H24:H36">ROUND((+G24*F24),2)</f>
        <v>0</v>
      </c>
      <c r="I24" s="124">
        <v>0</v>
      </c>
      <c r="J24" s="55">
        <v>0</v>
      </c>
      <c r="K24" s="126">
        <f aca="true" t="shared" si="10" ref="K24:K36">ROUND((+J24*I24),2)</f>
        <v>0</v>
      </c>
      <c r="L24" s="124">
        <v>0</v>
      </c>
      <c r="M24" s="55">
        <v>0</v>
      </c>
      <c r="N24" s="126">
        <f aca="true" t="shared" si="11" ref="N24:N36">ROUND((+M24*L24),2)</f>
        <v>0</v>
      </c>
      <c r="O24" s="124">
        <v>0</v>
      </c>
      <c r="P24" s="55">
        <v>0</v>
      </c>
      <c r="Q24" s="126">
        <f aca="true" t="shared" si="12" ref="Q24:Q36">ROUND((+P24*O24),2)</f>
        <v>0</v>
      </c>
      <c r="R24" s="124">
        <v>0</v>
      </c>
      <c r="S24" s="55">
        <v>0</v>
      </c>
      <c r="T24" s="126">
        <f aca="true" t="shared" si="13" ref="T24:T36">ROUND((+S24*R24),2)</f>
        <v>0</v>
      </c>
      <c r="U24" s="124">
        <v>0</v>
      </c>
      <c r="V24" s="55">
        <v>0</v>
      </c>
      <c r="W24" s="126">
        <f aca="true" t="shared" si="14" ref="W24:W36">ROUND((+V24*U24),2)</f>
        <v>0</v>
      </c>
      <c r="X24" s="126">
        <f t="shared" si="0"/>
        <v>0</v>
      </c>
    </row>
    <row r="25" spans="1:24" ht="12.75">
      <c r="A25" s="5">
        <v>19</v>
      </c>
      <c r="C25" s="124">
        <v>0</v>
      </c>
      <c r="D25" s="55">
        <v>0</v>
      </c>
      <c r="E25" s="126">
        <f t="shared" si="8"/>
        <v>0</v>
      </c>
      <c r="F25" s="124">
        <v>0</v>
      </c>
      <c r="G25" s="55">
        <v>0</v>
      </c>
      <c r="H25" s="126">
        <f t="shared" si="9"/>
        <v>0</v>
      </c>
      <c r="I25" s="124">
        <v>0</v>
      </c>
      <c r="J25" s="55">
        <v>0</v>
      </c>
      <c r="K25" s="126">
        <f t="shared" si="10"/>
        <v>0</v>
      </c>
      <c r="L25" s="124">
        <v>0</v>
      </c>
      <c r="M25" s="55">
        <v>0</v>
      </c>
      <c r="N25" s="126">
        <f t="shared" si="11"/>
        <v>0</v>
      </c>
      <c r="O25" s="124">
        <v>0</v>
      </c>
      <c r="P25" s="55">
        <v>0</v>
      </c>
      <c r="Q25" s="126">
        <f t="shared" si="12"/>
        <v>0</v>
      </c>
      <c r="R25" s="124">
        <v>0</v>
      </c>
      <c r="S25" s="55">
        <v>0</v>
      </c>
      <c r="T25" s="126">
        <f t="shared" si="13"/>
        <v>0</v>
      </c>
      <c r="U25" s="124">
        <v>0</v>
      </c>
      <c r="V25" s="55">
        <v>0</v>
      </c>
      <c r="W25" s="126">
        <f t="shared" si="14"/>
        <v>0</v>
      </c>
      <c r="X25" s="126">
        <f t="shared" si="0"/>
        <v>0</v>
      </c>
    </row>
    <row r="26" spans="1:24" ht="12.75">
      <c r="A26" s="5">
        <v>20</v>
      </c>
      <c r="C26" s="124">
        <v>0</v>
      </c>
      <c r="D26" s="55">
        <v>0</v>
      </c>
      <c r="E26" s="126">
        <f t="shared" si="8"/>
        <v>0</v>
      </c>
      <c r="F26" s="124">
        <v>0</v>
      </c>
      <c r="G26" s="55">
        <v>0</v>
      </c>
      <c r="H26" s="126">
        <f t="shared" si="9"/>
        <v>0</v>
      </c>
      <c r="I26" s="124">
        <v>0</v>
      </c>
      <c r="J26" s="55">
        <v>0</v>
      </c>
      <c r="K26" s="126">
        <f t="shared" si="10"/>
        <v>0</v>
      </c>
      <c r="L26" s="124">
        <v>0</v>
      </c>
      <c r="M26" s="55">
        <v>0</v>
      </c>
      <c r="N26" s="126">
        <f t="shared" si="11"/>
        <v>0</v>
      </c>
      <c r="O26" s="124">
        <v>0</v>
      </c>
      <c r="P26" s="55">
        <v>0</v>
      </c>
      <c r="Q26" s="126">
        <f t="shared" si="12"/>
        <v>0</v>
      </c>
      <c r="R26" s="124">
        <v>0</v>
      </c>
      <c r="S26" s="55">
        <v>0</v>
      </c>
      <c r="T26" s="126">
        <f t="shared" si="13"/>
        <v>0</v>
      </c>
      <c r="U26" s="124">
        <v>0</v>
      </c>
      <c r="V26" s="55">
        <v>0</v>
      </c>
      <c r="W26" s="126">
        <f t="shared" si="14"/>
        <v>0</v>
      </c>
      <c r="X26" s="126">
        <f t="shared" si="0"/>
        <v>0</v>
      </c>
    </row>
    <row r="27" spans="1:24" ht="12.75">
      <c r="A27" s="5">
        <v>21</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0"/>
        <v>0</v>
      </c>
    </row>
    <row r="28" spans="1:24" ht="12.75">
      <c r="A28" s="5">
        <v>22</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0"/>
        <v>0</v>
      </c>
    </row>
    <row r="29" spans="1:24" ht="12.75">
      <c r="A29" s="5">
        <v>23</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0"/>
        <v>0</v>
      </c>
    </row>
    <row r="30" spans="1:24" ht="12.75">
      <c r="A30" s="5">
        <v>24</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0"/>
        <v>0</v>
      </c>
    </row>
    <row r="31" spans="1:24" ht="12.75">
      <c r="A31" s="5">
        <v>25</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0"/>
        <v>0</v>
      </c>
    </row>
    <row r="32" spans="1:24" ht="12.75">
      <c r="A32" s="5">
        <v>26</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0"/>
        <v>0</v>
      </c>
    </row>
    <row r="33" spans="1:24" ht="12.75">
      <c r="A33" s="5">
        <v>27</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0"/>
        <v>0</v>
      </c>
    </row>
    <row r="34" spans="1:24" ht="12.75">
      <c r="A34" s="5">
        <v>28</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0"/>
        <v>0</v>
      </c>
    </row>
    <row r="35" spans="1:24" ht="12.75">
      <c r="A35" s="5">
        <v>29</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0"/>
        <v>0</v>
      </c>
    </row>
    <row r="36" spans="1:24" ht="12.75">
      <c r="A36" s="47">
        <v>30</v>
      </c>
      <c r="B36" s="53"/>
      <c r="C36" s="125">
        <v>0</v>
      </c>
      <c r="D36" s="56">
        <v>0</v>
      </c>
      <c r="E36" s="126">
        <f t="shared" si="8"/>
        <v>0</v>
      </c>
      <c r="F36" s="125">
        <v>0</v>
      </c>
      <c r="G36" s="56">
        <v>0</v>
      </c>
      <c r="H36" s="126">
        <f t="shared" si="9"/>
        <v>0</v>
      </c>
      <c r="I36" s="125">
        <v>0</v>
      </c>
      <c r="J36" s="56">
        <v>0</v>
      </c>
      <c r="K36" s="126">
        <f t="shared" si="10"/>
        <v>0</v>
      </c>
      <c r="L36" s="125">
        <v>0</v>
      </c>
      <c r="M36" s="56">
        <v>0</v>
      </c>
      <c r="N36" s="126">
        <f t="shared" si="11"/>
        <v>0</v>
      </c>
      <c r="O36" s="125">
        <v>0</v>
      </c>
      <c r="P36" s="56">
        <v>0</v>
      </c>
      <c r="Q36" s="126">
        <f t="shared" si="12"/>
        <v>0</v>
      </c>
      <c r="R36" s="125">
        <v>0</v>
      </c>
      <c r="S36" s="56">
        <v>0</v>
      </c>
      <c r="T36" s="126">
        <f t="shared" si="13"/>
        <v>0</v>
      </c>
      <c r="U36" s="125">
        <v>0</v>
      </c>
      <c r="V36" s="56">
        <v>0</v>
      </c>
      <c r="W36" s="126">
        <f t="shared" si="14"/>
        <v>0</v>
      </c>
      <c r="X36" s="126">
        <f t="shared" si="0"/>
        <v>0</v>
      </c>
    </row>
    <row r="37" spans="2:24" ht="12.75">
      <c r="B37" s="4" t="s">
        <v>57</v>
      </c>
      <c r="D37" s="8"/>
      <c r="E37" s="36">
        <f>SUM(E7:E36)</f>
        <v>0</v>
      </c>
      <c r="G37" s="8"/>
      <c r="H37" s="36">
        <f>SUM(H7:H36)</f>
        <v>0</v>
      </c>
      <c r="J37" s="8"/>
      <c r="K37" s="36">
        <f>SUM(K7:K36)</f>
        <v>0</v>
      </c>
      <c r="M37" s="8"/>
      <c r="N37" s="36">
        <f>SUM(N7:N36)</f>
        <v>0</v>
      </c>
      <c r="P37" s="8"/>
      <c r="Q37" s="36">
        <f>SUM(Q7:Q36)</f>
        <v>0</v>
      </c>
      <c r="S37" s="8"/>
      <c r="T37" s="36">
        <f>SUM(T7:T36)</f>
        <v>0</v>
      </c>
      <c r="V37" s="8"/>
      <c r="W37" s="36">
        <f>SUM(W7:W36)</f>
        <v>0</v>
      </c>
      <c r="X37" s="36">
        <f t="shared" si="0"/>
        <v>0</v>
      </c>
    </row>
    <row r="38" spans="2:7" ht="12.75">
      <c r="B38" s="8"/>
      <c r="D38" s="8"/>
      <c r="E38" s="8"/>
      <c r="F38" s="8"/>
      <c r="G38" s="8"/>
    </row>
    <row r="39" spans="1:7" ht="12.75">
      <c r="A39" s="164" t="s">
        <v>141</v>
      </c>
      <c r="B39" s="8"/>
      <c r="D39" s="8"/>
      <c r="E39" s="8"/>
      <c r="F39" s="8"/>
      <c r="G39" s="8"/>
    </row>
    <row r="40" spans="4:7" ht="12.75">
      <c r="D40" s="8"/>
      <c r="E40" s="8"/>
      <c r="F40" s="8"/>
      <c r="G40" s="8"/>
    </row>
    <row r="41" spans="4:7" ht="12.75">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7" ht="12.75">
      <c r="D94" s="8"/>
      <c r="E94" s="8"/>
      <c r="F94" s="8"/>
      <c r="G94" s="8"/>
    </row>
    <row r="95" spans="4:7" ht="12.75">
      <c r="D95" s="8"/>
      <c r="E95" s="8"/>
      <c r="F95" s="8"/>
      <c r="G95" s="8"/>
    </row>
    <row r="96" spans="4:7" ht="12.75">
      <c r="D96" s="8"/>
      <c r="E96" s="8"/>
      <c r="F96" s="8"/>
      <c r="G96" s="8"/>
    </row>
    <row r="97" spans="4:6" ht="12.75">
      <c r="D97" s="8"/>
      <c r="E97" s="8"/>
      <c r="F97" s="8"/>
    </row>
    <row r="98" spans="4:6" ht="12.75">
      <c r="D98" s="8"/>
      <c r="E98" s="8"/>
      <c r="F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row r="139" spans="4:6" ht="12.75">
      <c r="D139" s="8"/>
      <c r="E139" s="8"/>
      <c r="F139" s="8"/>
    </row>
    <row r="140" spans="4:6" ht="12.75">
      <c r="D140" s="8"/>
      <c r="E140" s="8"/>
      <c r="F140" s="8"/>
    </row>
    <row r="141" spans="4:6" ht="12.75">
      <c r="D141" s="8"/>
      <c r="E141" s="8"/>
      <c r="F141" s="8"/>
    </row>
  </sheetData>
  <sheetProtection/>
  <printOptions horizontalCentered="1"/>
  <pageMargins left="0.25" right="0.25" top="0.77" bottom="0.25" header="0.25" footer="0.25"/>
  <pageSetup blackAndWhite="1" fitToHeight="1" fitToWidth="1" horizontalDpi="300" verticalDpi="300" orientation="landscape" pageOrder="overThenDown" scale="50"/>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M24" sqref="M24"/>
    </sheetView>
  </sheetViews>
  <sheetFormatPr defaultColWidth="11.421875" defaultRowHeight="12.75"/>
  <cols>
    <col min="1" max="1" width="5.421875" style="0" customWidth="1"/>
    <col min="2" max="2" width="22.8515625" style="0" customWidth="1"/>
    <col min="3" max="3" width="12.28125" style="0" customWidth="1"/>
    <col min="4" max="5" width="12.00390625" style="0" customWidth="1"/>
    <col min="6" max="6" width="11.7109375" style="0" customWidth="1"/>
    <col min="7" max="7" width="12.00390625" style="0" customWidth="1"/>
    <col min="8" max="8" width="12.7109375" style="0" customWidth="1"/>
    <col min="9" max="9" width="13.140625" style="0" customWidth="1"/>
    <col min="10" max="10" width="15.28125" style="0" customWidth="1"/>
    <col min="11" max="16384" width="8.8515625" style="0" customWidth="1"/>
  </cols>
  <sheetData>
    <row r="1" spans="1:6" ht="18">
      <c r="A1" s="156" t="s">
        <v>93</v>
      </c>
      <c r="B1" s="8"/>
      <c r="C1" s="8"/>
      <c r="D1" s="8"/>
      <c r="E1" s="8"/>
      <c r="F1" s="8"/>
    </row>
    <row r="2" ht="18">
      <c r="A2" s="158" t="str">
        <f>SUMMARY!A2</f>
        <v>** Contractor's Name</v>
      </c>
    </row>
    <row r="3" s="167" customFormat="1" ht="78.75" customHeight="1">
      <c r="A3" s="178" t="str">
        <f>SUMMARY!A3</f>
        <v>**  RFP No.</v>
      </c>
    </row>
    <row r="4" spans="1:10" ht="12.75">
      <c r="A4" s="53"/>
      <c r="B4" s="47" t="s">
        <v>94</v>
      </c>
      <c r="C4" s="16" t="s">
        <v>45</v>
      </c>
      <c r="D4" s="16" t="s">
        <v>46</v>
      </c>
      <c r="E4" s="16" t="s">
        <v>47</v>
      </c>
      <c r="F4" s="16" t="s">
        <v>48</v>
      </c>
      <c r="G4" s="16" t="s">
        <v>49</v>
      </c>
      <c r="H4" s="16" t="s">
        <v>50</v>
      </c>
      <c r="I4" s="16" t="s">
        <v>51</v>
      </c>
      <c r="J4" s="16" t="s">
        <v>9</v>
      </c>
    </row>
    <row r="5" spans="1:10" ht="12.75">
      <c r="A5" s="23" t="s">
        <v>80</v>
      </c>
      <c r="C5" s="57">
        <v>0</v>
      </c>
      <c r="D5" s="41">
        <v>0</v>
      </c>
      <c r="E5" s="3">
        <v>0</v>
      </c>
      <c r="F5" s="41">
        <v>0</v>
      </c>
      <c r="G5" s="3">
        <v>0</v>
      </c>
      <c r="H5" s="41">
        <v>0</v>
      </c>
      <c r="I5" s="3">
        <v>0</v>
      </c>
      <c r="J5" s="24">
        <f>SUM(C5:I5)</f>
        <v>0</v>
      </c>
    </row>
    <row r="6" spans="1:10" ht="12.75">
      <c r="A6" s="23" t="s">
        <v>81</v>
      </c>
      <c r="C6" s="119">
        <v>0</v>
      </c>
      <c r="D6" s="120">
        <v>0</v>
      </c>
      <c r="E6" s="20">
        <v>0</v>
      </c>
      <c r="F6" s="120">
        <v>0</v>
      </c>
      <c r="G6" s="20">
        <v>0</v>
      </c>
      <c r="H6" s="120">
        <v>0</v>
      </c>
      <c r="I6" s="20">
        <v>0</v>
      </c>
      <c r="J6" s="121">
        <f aca="true" t="shared" si="0" ref="J6:J14">SUM(C6:I6)</f>
        <v>0</v>
      </c>
    </row>
    <row r="7" spans="1:10" ht="12.75">
      <c r="A7" s="23" t="s">
        <v>82</v>
      </c>
      <c r="C7" s="119">
        <v>0</v>
      </c>
      <c r="D7" s="120">
        <v>0</v>
      </c>
      <c r="E7" s="20">
        <v>0</v>
      </c>
      <c r="F7" s="120">
        <v>0</v>
      </c>
      <c r="G7" s="20">
        <v>0</v>
      </c>
      <c r="H7" s="120">
        <v>0</v>
      </c>
      <c r="I7" s="20">
        <v>0</v>
      </c>
      <c r="J7" s="121">
        <f t="shared" si="0"/>
        <v>0</v>
      </c>
    </row>
    <row r="8" spans="1:10" ht="12.75">
      <c r="A8" s="23" t="s">
        <v>83</v>
      </c>
      <c r="C8" s="119">
        <v>0</v>
      </c>
      <c r="D8" s="120">
        <v>0</v>
      </c>
      <c r="E8" s="20">
        <v>0</v>
      </c>
      <c r="F8" s="120">
        <v>0</v>
      </c>
      <c r="G8" s="20">
        <v>0</v>
      </c>
      <c r="H8" s="120">
        <v>0</v>
      </c>
      <c r="I8" s="20">
        <v>0</v>
      </c>
      <c r="J8" s="121">
        <f t="shared" si="0"/>
        <v>0</v>
      </c>
    </row>
    <row r="9" spans="1:10" ht="12.75">
      <c r="A9" s="23" t="s">
        <v>84</v>
      </c>
      <c r="C9" s="119">
        <v>0</v>
      </c>
      <c r="D9" s="120">
        <v>0</v>
      </c>
      <c r="E9" s="20">
        <v>0</v>
      </c>
      <c r="F9" s="120">
        <v>0</v>
      </c>
      <c r="G9" s="20">
        <v>0</v>
      </c>
      <c r="H9" s="120">
        <v>0</v>
      </c>
      <c r="I9" s="20">
        <v>0</v>
      </c>
      <c r="J9" s="121">
        <f t="shared" si="0"/>
        <v>0</v>
      </c>
    </row>
    <row r="10" spans="1:10" ht="12.75">
      <c r="A10" s="23" t="s">
        <v>85</v>
      </c>
      <c r="C10" s="119">
        <v>0</v>
      </c>
      <c r="D10" s="120">
        <v>0</v>
      </c>
      <c r="E10" s="20">
        <v>0</v>
      </c>
      <c r="F10" s="120">
        <v>0</v>
      </c>
      <c r="G10" s="20">
        <v>0</v>
      </c>
      <c r="H10" s="120">
        <v>0</v>
      </c>
      <c r="I10" s="20">
        <v>0</v>
      </c>
      <c r="J10" s="121">
        <f t="shared" si="0"/>
        <v>0</v>
      </c>
    </row>
    <row r="11" spans="1:10" ht="12.75">
      <c r="A11" s="23" t="s">
        <v>86</v>
      </c>
      <c r="C11" s="119">
        <v>0</v>
      </c>
      <c r="D11" s="120">
        <v>0</v>
      </c>
      <c r="E11" s="20">
        <v>0</v>
      </c>
      <c r="F11" s="120">
        <v>0</v>
      </c>
      <c r="G11" s="20">
        <v>0</v>
      </c>
      <c r="H11" s="120">
        <v>0</v>
      </c>
      <c r="I11" s="20">
        <v>0</v>
      </c>
      <c r="J11" s="121">
        <f t="shared" si="0"/>
        <v>0</v>
      </c>
    </row>
    <row r="12" spans="1:10" ht="12.75">
      <c r="A12" s="23" t="s">
        <v>87</v>
      </c>
      <c r="C12" s="119">
        <v>0</v>
      </c>
      <c r="D12" s="120">
        <v>0</v>
      </c>
      <c r="E12" s="20">
        <v>0</v>
      </c>
      <c r="F12" s="120">
        <v>0</v>
      </c>
      <c r="G12" s="20">
        <v>0</v>
      </c>
      <c r="H12" s="120">
        <v>0</v>
      </c>
      <c r="I12" s="20">
        <v>0</v>
      </c>
      <c r="J12" s="121">
        <f t="shared" si="0"/>
        <v>0</v>
      </c>
    </row>
    <row r="13" spans="1:10" ht="12.75">
      <c r="A13" s="23" t="s">
        <v>88</v>
      </c>
      <c r="C13" s="119">
        <v>0</v>
      </c>
      <c r="D13" s="120">
        <v>0</v>
      </c>
      <c r="E13" s="20">
        <v>0</v>
      </c>
      <c r="F13" s="120">
        <v>0</v>
      </c>
      <c r="G13" s="20">
        <v>0</v>
      </c>
      <c r="H13" s="120">
        <v>0</v>
      </c>
      <c r="I13" s="20">
        <v>0</v>
      </c>
      <c r="J13" s="121">
        <f t="shared" si="0"/>
        <v>0</v>
      </c>
    </row>
    <row r="14" spans="1:10" ht="12.75">
      <c r="A14" s="81" t="s">
        <v>89</v>
      </c>
      <c r="B14" s="53"/>
      <c r="C14" s="119">
        <v>0</v>
      </c>
      <c r="D14" s="123">
        <v>0</v>
      </c>
      <c r="E14" s="20">
        <v>0</v>
      </c>
      <c r="F14" s="123">
        <v>0</v>
      </c>
      <c r="G14" s="20">
        <v>0</v>
      </c>
      <c r="H14" s="123">
        <v>0</v>
      </c>
      <c r="I14" s="20">
        <v>0</v>
      </c>
      <c r="J14" s="121">
        <f t="shared" si="0"/>
        <v>0</v>
      </c>
    </row>
    <row r="15" spans="1:10" ht="12.75">
      <c r="A15" s="22"/>
      <c r="B15" s="11" t="s">
        <v>95</v>
      </c>
      <c r="C15" s="24">
        <f aca="true" t="shared" si="1" ref="C15:J15">SUM(C5:C14)</f>
        <v>0</v>
      </c>
      <c r="D15" s="24">
        <f t="shared" si="1"/>
        <v>0</v>
      </c>
      <c r="E15" s="24">
        <f t="shared" si="1"/>
        <v>0</v>
      </c>
      <c r="F15" s="24">
        <f t="shared" si="1"/>
        <v>0</v>
      </c>
      <c r="G15" s="24">
        <f t="shared" si="1"/>
        <v>0</v>
      </c>
      <c r="H15" s="24">
        <f t="shared" si="1"/>
        <v>0</v>
      </c>
      <c r="I15" s="24">
        <f t="shared" si="1"/>
        <v>0</v>
      </c>
      <c r="J15" s="24">
        <f t="shared" si="1"/>
        <v>0</v>
      </c>
    </row>
    <row r="16" ht="31.5" customHeight="1">
      <c r="A16" s="164" t="s">
        <v>142</v>
      </c>
    </row>
    <row r="17" ht="12.75">
      <c r="A17" t="s">
        <v>143</v>
      </c>
    </row>
  </sheetData>
  <sheetProtection/>
  <printOptions horizontalCentered="1"/>
  <pageMargins left="0.5" right="0.5" top="0" bottom="0" header="0" footer="0.5"/>
  <pageSetup blackAndWhite="1" fitToHeight="1" fitToWidth="1" horizontalDpi="300" verticalDpi="300" orientation="landscape" pageOrder="overThenDown" scale="9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8.8515625" style="0" customWidth="1"/>
  </cols>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BB32"/>
  <sheetViews>
    <sheetView zoomScalePageLayoutView="0" workbookViewId="0" topLeftCell="A1">
      <selection activeCell="U21" sqref="U21"/>
    </sheetView>
  </sheetViews>
  <sheetFormatPr defaultColWidth="11.421875" defaultRowHeight="12.75"/>
  <cols>
    <col min="1" max="1" width="51.8515625" style="0" customWidth="1"/>
    <col min="2" max="2" width="6.421875" style="0" customWidth="1"/>
    <col min="3" max="3" width="12.7109375" style="0" customWidth="1"/>
    <col min="4" max="4" width="5.8515625" style="0" customWidth="1"/>
    <col min="5" max="5" width="12.421875" style="0" customWidth="1"/>
    <col min="6" max="6" width="6.00390625" style="0" customWidth="1"/>
    <col min="7" max="7" width="13.00390625" style="0" customWidth="1"/>
    <col min="8" max="8" width="5.8515625" style="0" customWidth="1"/>
    <col min="9" max="9" width="12.7109375" style="0" customWidth="1"/>
    <col min="10" max="10" width="6.00390625" style="0" customWidth="1"/>
    <col min="11" max="11" width="11.421875" style="0" customWidth="1"/>
    <col min="12" max="12" width="6.00390625" style="0" customWidth="1"/>
    <col min="13" max="13" width="11.8515625" style="0" customWidth="1"/>
    <col min="14" max="14" width="5.421875" style="0" customWidth="1"/>
    <col min="15" max="15" width="12.7109375" style="0" customWidth="1"/>
    <col min="16" max="16" width="5.8515625" style="0" customWidth="1"/>
    <col min="17" max="17" width="11.7109375" style="0" customWidth="1"/>
    <col min="18" max="16384" width="8.8515625" style="0" customWidth="1"/>
  </cols>
  <sheetData>
    <row r="1" spans="1:5" ht="24.75">
      <c r="A1" s="104" t="s">
        <v>1</v>
      </c>
      <c r="B1" s="103"/>
      <c r="C1" s="8"/>
      <c r="D1" s="8"/>
      <c r="E1" s="8"/>
    </row>
    <row r="2" ht="19.5">
      <c r="A2" s="155" t="s">
        <v>118</v>
      </c>
    </row>
    <row r="3" ht="27" customHeight="1">
      <c r="A3" s="140" t="s">
        <v>119</v>
      </c>
    </row>
    <row r="4" spans="3:17" ht="12.75">
      <c r="C4" t="s">
        <v>2</v>
      </c>
      <c r="E4" t="s">
        <v>3</v>
      </c>
      <c r="G4" t="s">
        <v>4</v>
      </c>
      <c r="I4" t="s">
        <v>5</v>
      </c>
      <c r="K4" t="s">
        <v>6</v>
      </c>
      <c r="M4" t="s">
        <v>7</v>
      </c>
      <c r="O4" t="s">
        <v>8</v>
      </c>
      <c r="P4" s="53"/>
      <c r="Q4" s="5" t="s">
        <v>9</v>
      </c>
    </row>
    <row r="5" spans="1:17" ht="12.75">
      <c r="A5" s="135" t="s">
        <v>96</v>
      </c>
      <c r="B5" s="34"/>
      <c r="C5" s="98">
        <f>DATE(2003,1,1)</f>
        <v>37622</v>
      </c>
      <c r="D5" s="58"/>
      <c r="E5" s="99">
        <f>+C7+1</f>
        <v>37987</v>
      </c>
      <c r="F5" s="58"/>
      <c r="G5" s="99">
        <f>+E7+1</f>
        <v>38353</v>
      </c>
      <c r="H5" s="58"/>
      <c r="I5" s="99">
        <f>+G7+1</f>
        <v>38718</v>
      </c>
      <c r="J5" s="58"/>
      <c r="K5" s="99">
        <f>+I7+1</f>
        <v>39083</v>
      </c>
      <c r="L5" s="58"/>
      <c r="M5" s="99">
        <f>+K7+1</f>
        <v>39448</v>
      </c>
      <c r="N5" s="58"/>
      <c r="O5" s="99">
        <f>+M7+1</f>
        <v>39814</v>
      </c>
      <c r="P5" s="142"/>
      <c r="Q5" s="84"/>
    </row>
    <row r="6" spans="1:17" ht="12.75">
      <c r="A6" s="97"/>
      <c r="B6" s="30"/>
      <c r="C6" s="9" t="s">
        <v>10</v>
      </c>
      <c r="D6" s="8"/>
      <c r="E6" s="9" t="s">
        <v>10</v>
      </c>
      <c r="F6" s="8"/>
      <c r="G6" s="9" t="s">
        <v>10</v>
      </c>
      <c r="H6" s="8"/>
      <c r="I6" s="9" t="s">
        <v>10</v>
      </c>
      <c r="J6" s="8"/>
      <c r="K6" s="9" t="s">
        <v>10</v>
      </c>
      <c r="L6" s="8"/>
      <c r="M6" s="9" t="s">
        <v>10</v>
      </c>
      <c r="N6" s="8"/>
      <c r="O6" s="9" t="s">
        <v>10</v>
      </c>
      <c r="P6" s="9"/>
      <c r="Q6" s="145"/>
    </row>
    <row r="7" spans="1:17" ht="12.75">
      <c r="A7" s="52"/>
      <c r="B7" s="73"/>
      <c r="C7" s="100">
        <f>+C5+364</f>
        <v>37986</v>
      </c>
      <c r="D7" s="47"/>
      <c r="E7" s="100">
        <f>+E5+365</f>
        <v>38352</v>
      </c>
      <c r="F7" s="53"/>
      <c r="G7" s="100">
        <f>+G5+364</f>
        <v>38717</v>
      </c>
      <c r="H7" s="53"/>
      <c r="I7" s="100">
        <f>+I5+364</f>
        <v>39082</v>
      </c>
      <c r="J7" s="53"/>
      <c r="K7" s="100">
        <f>+K5+364</f>
        <v>39447</v>
      </c>
      <c r="L7" s="53"/>
      <c r="M7" s="100">
        <f>+M5+365</f>
        <v>39813</v>
      </c>
      <c r="N7" s="53"/>
      <c r="O7" s="100">
        <f>+O5+364</f>
        <v>40178</v>
      </c>
      <c r="P7" s="100"/>
      <c r="Q7" s="143"/>
    </row>
    <row r="8" spans="1:49" ht="12.75">
      <c r="A8" s="152" t="s">
        <v>97</v>
      </c>
      <c r="B8" s="27"/>
      <c r="C8" s="3">
        <f>+'LABOR - Percent of Effort'!H38</f>
        <v>0</v>
      </c>
      <c r="D8" s="3"/>
      <c r="E8" s="3">
        <f>+'LABOR - Percent of Effort'!N38</f>
        <v>0</v>
      </c>
      <c r="F8" s="3"/>
      <c r="G8" s="3">
        <f>+'LABOR - Percent of Effort'!T38</f>
        <v>0</v>
      </c>
      <c r="H8" s="3"/>
      <c r="I8" s="3">
        <f>+'LABOR - Percent of Effort'!Z38</f>
        <v>0</v>
      </c>
      <c r="J8" s="3"/>
      <c r="K8" s="3">
        <f>+'LABOR - Percent of Effort'!AF38</f>
        <v>0</v>
      </c>
      <c r="L8" s="3"/>
      <c r="M8" s="3">
        <f>+'LABOR - Percent of Effort'!AL38</f>
        <v>0</v>
      </c>
      <c r="N8" s="3"/>
      <c r="O8" s="3">
        <f>+'LABOR - Percent of Effort'!AR38</f>
        <v>0</v>
      </c>
      <c r="P8" s="3"/>
      <c r="Q8" s="3">
        <f>+O8+M8+K8+I8+G8+E8+C8</f>
        <v>0</v>
      </c>
      <c r="S8" s="27"/>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ht="12.75">
      <c r="A9" s="153" t="s">
        <v>98</v>
      </c>
      <c r="B9" s="27"/>
      <c r="C9" s="20">
        <f>+'LABOR - Percent of Effort'!J38</f>
        <v>0</v>
      </c>
      <c r="D9" s="20"/>
      <c r="E9" s="20">
        <f>+'LABOR - Percent of Effort'!P38</f>
        <v>0</v>
      </c>
      <c r="F9" s="20"/>
      <c r="G9" s="20">
        <f>+'LABOR - Percent of Effort'!V38</f>
        <v>0</v>
      </c>
      <c r="H9" s="20"/>
      <c r="I9" s="20">
        <f>+'LABOR - Percent of Effort'!AB38</f>
        <v>0</v>
      </c>
      <c r="J9" s="20"/>
      <c r="K9" s="20">
        <f>+'LABOR - Percent of Effort'!AH38</f>
        <v>0</v>
      </c>
      <c r="L9" s="20"/>
      <c r="M9" s="20">
        <f>+'LABOR - Percent of Effort'!AN38</f>
        <v>0</v>
      </c>
      <c r="N9" s="20"/>
      <c r="O9" s="20">
        <f>+'LABOR - Percent of Effort'!AT38</f>
        <v>0</v>
      </c>
      <c r="P9" s="20"/>
      <c r="Q9" s="20">
        <f>+O9+M9+K9+I9+G9+E9+C9</f>
        <v>0</v>
      </c>
      <c r="S9" s="28"/>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2.75">
      <c r="A10" s="152" t="s">
        <v>99</v>
      </c>
      <c r="B10" s="27"/>
      <c r="C10" s="20">
        <f>+'LABOR - Hourly'!H38</f>
        <v>0</v>
      </c>
      <c r="D10" s="20"/>
      <c r="E10" s="20">
        <f>+'LABOR - Hourly'!N38</f>
        <v>0</v>
      </c>
      <c r="F10" s="20"/>
      <c r="G10" s="20">
        <f>+'LABOR - Hourly'!T38</f>
        <v>0</v>
      </c>
      <c r="H10" s="20"/>
      <c r="I10" s="20">
        <f>+'LABOR - Hourly'!Z38</f>
        <v>0</v>
      </c>
      <c r="J10" s="20"/>
      <c r="K10" s="20">
        <f>+'LABOR - Hourly'!AF38</f>
        <v>0</v>
      </c>
      <c r="L10" s="20"/>
      <c r="M10" s="20">
        <f>+'LABOR - Hourly'!AL38</f>
        <v>0</v>
      </c>
      <c r="N10" s="20"/>
      <c r="O10" s="20">
        <f>+'LABOR - Hourly'!AR38</f>
        <v>0</v>
      </c>
      <c r="P10" s="20"/>
      <c r="Q10" s="20">
        <f>+O10+M10+K10+I10+G10+E10+C10</f>
        <v>0</v>
      </c>
      <c r="S10" s="27"/>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19" ht="12.75">
      <c r="A11" s="153" t="s">
        <v>100</v>
      </c>
      <c r="B11" s="28"/>
      <c r="C11" s="111">
        <f>+'LABOR - Hourly'!J38</f>
        <v>0</v>
      </c>
      <c r="D11" s="20"/>
      <c r="E11" s="111">
        <f>+'LABOR - Hourly'!P38</f>
        <v>0</v>
      </c>
      <c r="F11" s="20"/>
      <c r="G11" s="111">
        <f>+'LABOR - Hourly'!V38</f>
        <v>0</v>
      </c>
      <c r="H11" s="20"/>
      <c r="I11" s="111">
        <f>+'LABOR - Hourly'!AB38</f>
        <v>0</v>
      </c>
      <c r="J11" s="20"/>
      <c r="K11" s="111">
        <f>+'LABOR - Hourly'!AH38</f>
        <v>0</v>
      </c>
      <c r="L11" s="20"/>
      <c r="M11" s="111">
        <f>+'LABOR - Hourly'!AN38</f>
        <v>0</v>
      </c>
      <c r="N11" s="20"/>
      <c r="O11" s="111">
        <f>+'LABOR - Hourly'!AT38</f>
        <v>0</v>
      </c>
      <c r="Q11" s="111">
        <f aca="true" t="shared" si="0" ref="Q11:Q20">+O11+M11+K11+I11+G11+E11+C11</f>
        <v>0</v>
      </c>
      <c r="S11" s="28"/>
    </row>
    <row r="12" spans="1:54" ht="13.5" thickBot="1">
      <c r="A12" s="153" t="s">
        <v>101</v>
      </c>
      <c r="B12" s="28"/>
      <c r="C12" s="141">
        <f>SUM(C8:C11)</f>
        <v>0</v>
      </c>
      <c r="D12" s="3"/>
      <c r="E12" s="141">
        <f>SUM(E8:E11)</f>
        <v>0</v>
      </c>
      <c r="F12" s="3"/>
      <c r="G12" s="141">
        <f>SUM(G8:G11)</f>
        <v>0</v>
      </c>
      <c r="H12" s="3"/>
      <c r="I12" s="141">
        <f>SUM(I8:I11)</f>
        <v>0</v>
      </c>
      <c r="J12" s="3"/>
      <c r="K12" s="141">
        <f>SUM(K8:K11)</f>
        <v>0</v>
      </c>
      <c r="L12" s="3"/>
      <c r="M12" s="141">
        <f>SUM(M8:M11)</f>
        <v>0</v>
      </c>
      <c r="N12" s="3"/>
      <c r="O12" s="141">
        <f>SUM(O8:O11)</f>
        <v>0</v>
      </c>
      <c r="Q12" s="141">
        <f>SUM(Q8:Q11)</f>
        <v>0</v>
      </c>
      <c r="R12" s="3"/>
      <c r="S12" s="122"/>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19" ht="25.5" customHeight="1" thickTop="1">
      <c r="A13" s="152" t="s">
        <v>102</v>
      </c>
      <c r="B13" s="146">
        <v>0</v>
      </c>
      <c r="C13" s="3">
        <f>ROUND(C12*B13,0)</f>
        <v>0</v>
      </c>
      <c r="D13" s="146">
        <v>0</v>
      </c>
      <c r="E13" s="3">
        <f>ROUND(E12*D13,0)</f>
        <v>0</v>
      </c>
      <c r="F13" s="146">
        <v>0</v>
      </c>
      <c r="G13" s="3">
        <f>ROUND(G12*F13,0)</f>
        <v>0</v>
      </c>
      <c r="H13" s="146">
        <v>0</v>
      </c>
      <c r="I13" s="3">
        <f>ROUND(I12*H13,0)</f>
        <v>0</v>
      </c>
      <c r="J13" s="146">
        <v>0</v>
      </c>
      <c r="K13" s="3">
        <f>ROUND(K12*J13,0)</f>
        <v>0</v>
      </c>
      <c r="L13" s="146">
        <v>0</v>
      </c>
      <c r="M13" s="3">
        <f>ROUND(M12*L13,0)</f>
        <v>0</v>
      </c>
      <c r="N13" s="146">
        <v>0</v>
      </c>
      <c r="O13" s="3">
        <f>ROUND(O12*N13,0)</f>
        <v>0</v>
      </c>
      <c r="P13" s="3"/>
      <c r="Q13" s="3">
        <f>+O13+M13+K13+I13+G13+E13+C13</f>
        <v>0</v>
      </c>
      <c r="S13" s="27"/>
    </row>
    <row r="14" spans="1:19" ht="25.5" customHeight="1">
      <c r="A14" s="152" t="s">
        <v>103</v>
      </c>
      <c r="B14" s="27"/>
      <c r="C14" s="3">
        <f>+Materials!E37</f>
        <v>0</v>
      </c>
      <c r="D14" s="3"/>
      <c r="E14" s="3">
        <f>+Materials!H37</f>
        <v>0</v>
      </c>
      <c r="F14" s="3"/>
      <c r="G14" s="3">
        <f>+Materials!K37</f>
        <v>0</v>
      </c>
      <c r="H14" s="3"/>
      <c r="I14" s="3">
        <f>+Materials!N37</f>
        <v>0</v>
      </c>
      <c r="J14" s="3"/>
      <c r="K14" s="3">
        <f>+Materials!Q37</f>
        <v>0</v>
      </c>
      <c r="L14" s="3"/>
      <c r="M14" s="3">
        <f>+Materials!T37</f>
        <v>0</v>
      </c>
      <c r="N14" s="3"/>
      <c r="O14" s="3">
        <f>+Materials!W37</f>
        <v>0</v>
      </c>
      <c r="P14" s="3"/>
      <c r="Q14" s="3">
        <f t="shared" si="0"/>
        <v>0</v>
      </c>
      <c r="R14" s="3"/>
      <c r="S14" s="27"/>
    </row>
    <row r="15" spans="1:19" ht="12.75">
      <c r="A15" s="152" t="s">
        <v>104</v>
      </c>
      <c r="B15" s="27"/>
      <c r="C15" s="20">
        <f>+Travel!B40</f>
        <v>0</v>
      </c>
      <c r="D15" s="20"/>
      <c r="E15" s="20">
        <f>+Travel!C40</f>
        <v>0</v>
      </c>
      <c r="F15" s="20"/>
      <c r="G15" s="20">
        <f>+Travel!D40</f>
        <v>0</v>
      </c>
      <c r="H15" s="20"/>
      <c r="I15" s="20">
        <f>+Travel!E40</f>
        <v>0</v>
      </c>
      <c r="J15" s="20"/>
      <c r="K15" s="20">
        <f>+Travel!F40</f>
        <v>0</v>
      </c>
      <c r="L15" s="20"/>
      <c r="M15" s="20">
        <f>+Travel!G40</f>
        <v>0</v>
      </c>
      <c r="N15" s="114"/>
      <c r="O15" s="20">
        <f>+Travel!H40</f>
        <v>0</v>
      </c>
      <c r="P15" s="20"/>
      <c r="Q15" s="20">
        <f t="shared" si="0"/>
        <v>0</v>
      </c>
      <c r="R15" s="20"/>
      <c r="S15" s="27"/>
    </row>
    <row r="16" spans="1:19" ht="12.75">
      <c r="A16" s="152" t="s">
        <v>105</v>
      </c>
      <c r="B16" s="27"/>
      <c r="C16" s="20">
        <f>+Equipment!E37</f>
        <v>0</v>
      </c>
      <c r="D16" s="20"/>
      <c r="E16" s="20">
        <f>+Equipment!H37</f>
        <v>0</v>
      </c>
      <c r="F16" s="20"/>
      <c r="G16" s="20">
        <f>+Equipment!K37</f>
        <v>0</v>
      </c>
      <c r="H16" s="20"/>
      <c r="I16" s="20">
        <f>+Equipment!N37</f>
        <v>0</v>
      </c>
      <c r="J16" s="20"/>
      <c r="K16" s="20">
        <f>+Equipment!Q37</f>
        <v>0</v>
      </c>
      <c r="L16" s="20"/>
      <c r="M16" s="20">
        <f>+Equipment!T37</f>
        <v>0</v>
      </c>
      <c r="N16" s="20"/>
      <c r="O16" s="20">
        <f>+Equipment!W37</f>
        <v>0</v>
      </c>
      <c r="P16" s="20"/>
      <c r="Q16" s="20">
        <f t="shared" si="0"/>
        <v>0</v>
      </c>
      <c r="R16" s="20"/>
      <c r="S16" s="27"/>
    </row>
    <row r="17" spans="1:19" ht="12.75">
      <c r="A17" s="152" t="s">
        <v>106</v>
      </c>
      <c r="B17" s="27"/>
      <c r="C17" s="20">
        <f>+Consultants!G16</f>
        <v>0</v>
      </c>
      <c r="D17" s="20"/>
      <c r="E17" s="20">
        <f>+Consultants!L16</f>
        <v>0</v>
      </c>
      <c r="F17" s="20"/>
      <c r="G17" s="20">
        <f>+Consultants!Q16</f>
        <v>0</v>
      </c>
      <c r="H17" s="20"/>
      <c r="I17" s="20">
        <f>+Consultants!G31</f>
        <v>0</v>
      </c>
      <c r="J17" s="20"/>
      <c r="K17" s="20">
        <f>+Consultants!L31</f>
        <v>0</v>
      </c>
      <c r="L17" s="20"/>
      <c r="M17" s="20">
        <f>+Consultants!G46</f>
        <v>0</v>
      </c>
      <c r="N17" s="20"/>
      <c r="O17" s="20">
        <f>+Consultants!L46</f>
        <v>0</v>
      </c>
      <c r="P17" s="20"/>
      <c r="Q17" s="20">
        <f t="shared" si="0"/>
        <v>0</v>
      </c>
      <c r="R17" s="20"/>
      <c r="S17" s="27"/>
    </row>
    <row r="18" spans="1:19" ht="12.75">
      <c r="A18" s="153" t="s">
        <v>107</v>
      </c>
      <c r="B18" s="28"/>
      <c r="C18" s="20">
        <f>+'Other Direct'!E37</f>
        <v>0</v>
      </c>
      <c r="D18" s="20"/>
      <c r="E18" s="20">
        <f>+'Other Direct'!H37</f>
        <v>0</v>
      </c>
      <c r="F18" s="20"/>
      <c r="G18" s="20">
        <f>+'Other Direct'!K37</f>
        <v>0</v>
      </c>
      <c r="H18" s="20"/>
      <c r="I18" s="20">
        <f>+'Other Direct'!N37</f>
        <v>0</v>
      </c>
      <c r="J18" s="20"/>
      <c r="K18" s="20">
        <f>+'Other Direct'!Q37</f>
        <v>0</v>
      </c>
      <c r="L18" s="20"/>
      <c r="M18" s="20">
        <f>+'Other Direct'!T37</f>
        <v>0</v>
      </c>
      <c r="N18" s="20"/>
      <c r="O18" s="20">
        <f>+'Other Direct'!W37</f>
        <v>0</v>
      </c>
      <c r="P18" s="20"/>
      <c r="Q18" s="20">
        <f t="shared" si="0"/>
        <v>0</v>
      </c>
      <c r="R18" s="20"/>
      <c r="S18" s="28"/>
    </row>
    <row r="19" spans="1:19" ht="12.75">
      <c r="A19" s="152" t="s">
        <v>108</v>
      </c>
      <c r="B19" s="27"/>
      <c r="C19" s="20">
        <f>+'Patient Care'!E37</f>
        <v>0</v>
      </c>
      <c r="D19" s="20"/>
      <c r="E19" s="20">
        <f>+'Patient Care'!H37</f>
        <v>0</v>
      </c>
      <c r="F19" s="20"/>
      <c r="G19" s="20">
        <f>+'Patient Care'!K37</f>
        <v>0</v>
      </c>
      <c r="H19" s="20"/>
      <c r="I19" s="20">
        <f>+'Patient Care'!N37</f>
        <v>0</v>
      </c>
      <c r="J19" s="20"/>
      <c r="K19" s="20">
        <f>+'Patient Care'!Q37</f>
        <v>0</v>
      </c>
      <c r="L19" s="20"/>
      <c r="M19" s="20">
        <f>+'Patient Care'!T37</f>
        <v>0</v>
      </c>
      <c r="N19" s="20"/>
      <c r="O19" s="20">
        <f>+'Patient Care'!W37</f>
        <v>0</v>
      </c>
      <c r="P19" s="20"/>
      <c r="Q19" s="20">
        <f t="shared" si="0"/>
        <v>0</v>
      </c>
      <c r="R19" s="20"/>
      <c r="S19" s="27"/>
    </row>
    <row r="20" spans="1:19" ht="12.75">
      <c r="A20" s="153" t="s">
        <v>109</v>
      </c>
      <c r="B20" s="28"/>
      <c r="C20" s="111">
        <f>+Subcontracts!C15</f>
        <v>0</v>
      </c>
      <c r="D20" s="20"/>
      <c r="E20" s="111">
        <f>+Subcontracts!D15</f>
        <v>0</v>
      </c>
      <c r="F20" s="20"/>
      <c r="G20" s="111">
        <f>+Subcontracts!E15</f>
        <v>0</v>
      </c>
      <c r="H20" s="20"/>
      <c r="I20" s="111">
        <f>+Subcontracts!F15</f>
        <v>0</v>
      </c>
      <c r="J20" s="20"/>
      <c r="K20" s="111">
        <f>+Subcontracts!G15</f>
        <v>0</v>
      </c>
      <c r="L20" s="20"/>
      <c r="M20" s="111">
        <f>+Subcontracts!H15</f>
        <v>0</v>
      </c>
      <c r="N20" s="20"/>
      <c r="O20" s="111">
        <f>+Subcontracts!I15</f>
        <v>0</v>
      </c>
      <c r="Q20" s="111">
        <f t="shared" si="0"/>
        <v>0</v>
      </c>
      <c r="R20" s="20"/>
      <c r="S20" s="28"/>
    </row>
    <row r="21" spans="1:19" ht="13.5" thickBot="1">
      <c r="A21" s="152" t="s">
        <v>110</v>
      </c>
      <c r="B21" s="27"/>
      <c r="C21" s="141">
        <f>SUM(C14:C20)</f>
        <v>0</v>
      </c>
      <c r="D21" s="3"/>
      <c r="E21" s="141">
        <f>SUM(E14:E20)</f>
        <v>0</v>
      </c>
      <c r="F21" s="3"/>
      <c r="G21" s="141">
        <f>SUM(G14:G20)</f>
        <v>0</v>
      </c>
      <c r="H21" s="3"/>
      <c r="I21" s="141">
        <f>SUM(I14:I20)</f>
        <v>0</v>
      </c>
      <c r="J21" s="3"/>
      <c r="K21" s="141">
        <f>SUM(K14:K20)</f>
        <v>0</v>
      </c>
      <c r="L21" s="3"/>
      <c r="M21" s="141">
        <f>SUM(M14:M20)</f>
        <v>0</v>
      </c>
      <c r="O21" s="141">
        <f>SUM(O14:O20)</f>
        <v>0</v>
      </c>
      <c r="Q21" s="141">
        <f>SUM(Q14:Q20)</f>
        <v>0</v>
      </c>
      <c r="R21" s="3"/>
      <c r="S21" s="27"/>
    </row>
    <row r="22" spans="1:19" ht="25.5" customHeight="1" thickTop="1">
      <c r="A22" s="154" t="s">
        <v>111</v>
      </c>
      <c r="B22" s="27"/>
      <c r="C22" s="25">
        <f>C12+C13+C21</f>
        <v>0</v>
      </c>
      <c r="D22" s="3"/>
      <c r="E22" s="25">
        <f>E12+E13+E21</f>
        <v>0</v>
      </c>
      <c r="F22" s="3"/>
      <c r="G22" s="25">
        <f>G12+G13+G21</f>
        <v>0</v>
      </c>
      <c r="H22" s="3"/>
      <c r="I22" s="25">
        <f>I12+I13+I21</f>
        <v>0</v>
      </c>
      <c r="J22" s="3"/>
      <c r="K22" s="25">
        <f>K12+K13+K21</f>
        <v>0</v>
      </c>
      <c r="L22" s="3"/>
      <c r="M22" s="25">
        <f>M12+M13+M21</f>
        <v>0</v>
      </c>
      <c r="O22" s="25">
        <f>O12+O13+O21</f>
        <v>0</v>
      </c>
      <c r="Q22" s="25">
        <f aca="true" t="shared" si="1" ref="Q22:Q27">+O22+M22+K22+I22+G22+E22+C22</f>
        <v>0</v>
      </c>
      <c r="R22" s="3"/>
      <c r="S22" s="27"/>
    </row>
    <row r="23" spans="1:19" ht="12.75">
      <c r="A23" s="152" t="s">
        <v>112</v>
      </c>
      <c r="B23" s="27"/>
      <c r="C23" s="111">
        <v>0</v>
      </c>
      <c r="D23" s="3"/>
      <c r="E23" s="111">
        <v>0</v>
      </c>
      <c r="F23" s="3"/>
      <c r="G23" s="111">
        <v>0</v>
      </c>
      <c r="H23" s="3"/>
      <c r="I23" s="111">
        <v>0</v>
      </c>
      <c r="J23" s="3"/>
      <c r="K23" s="111">
        <v>0</v>
      </c>
      <c r="L23" s="3"/>
      <c r="M23" s="111">
        <v>0</v>
      </c>
      <c r="N23" s="3"/>
      <c r="O23" s="111">
        <v>0</v>
      </c>
      <c r="Q23" s="111">
        <f t="shared" si="1"/>
        <v>0</v>
      </c>
      <c r="R23" s="3"/>
      <c r="S23" s="27"/>
    </row>
    <row r="24" spans="1:19" ht="12.75">
      <c r="A24" s="152" t="s">
        <v>113</v>
      </c>
      <c r="B24" s="27"/>
      <c r="C24" s="3">
        <f>C22-C23</f>
        <v>0</v>
      </c>
      <c r="D24" s="3"/>
      <c r="E24" s="3">
        <f>E22-E23</f>
        <v>0</v>
      </c>
      <c r="F24" s="3"/>
      <c r="G24" s="3">
        <f>G22-G23</f>
        <v>0</v>
      </c>
      <c r="H24" s="3"/>
      <c r="I24" s="3">
        <f>I22-I23</f>
        <v>0</v>
      </c>
      <c r="J24" s="3"/>
      <c r="K24" s="3">
        <f>K22-K23</f>
        <v>0</v>
      </c>
      <c r="L24" s="3"/>
      <c r="M24" s="3">
        <f>M22-M23</f>
        <v>0</v>
      </c>
      <c r="N24" s="3"/>
      <c r="O24" s="3">
        <f>O22-O23</f>
        <v>0</v>
      </c>
      <c r="Q24" s="3">
        <f>Q22-Q23</f>
        <v>0</v>
      </c>
      <c r="R24" s="3"/>
      <c r="S24" s="27"/>
    </row>
    <row r="25" spans="1:19" ht="12.75">
      <c r="A25" s="153" t="s">
        <v>114</v>
      </c>
      <c r="B25" s="146">
        <v>0</v>
      </c>
      <c r="C25" s="111">
        <f>ROUND(C24*B25,0)</f>
        <v>0</v>
      </c>
      <c r="D25" s="146">
        <v>0</v>
      </c>
      <c r="E25" s="111">
        <f>ROUND(E24*D25,0)</f>
        <v>0</v>
      </c>
      <c r="F25" s="146">
        <v>0</v>
      </c>
      <c r="G25" s="111">
        <f>ROUND(G24*F25,0)</f>
        <v>0</v>
      </c>
      <c r="H25" s="146">
        <v>0</v>
      </c>
      <c r="I25" s="111">
        <f>ROUND(I24*H25,0)</f>
        <v>0</v>
      </c>
      <c r="J25" s="146">
        <v>0</v>
      </c>
      <c r="K25" s="111">
        <f>ROUND(K24*J25,0)</f>
        <v>0</v>
      </c>
      <c r="L25" s="146">
        <v>0</v>
      </c>
      <c r="M25" s="111">
        <f>ROUND(M24*L25,0)</f>
        <v>0</v>
      </c>
      <c r="N25" s="146">
        <v>0</v>
      </c>
      <c r="O25" s="111">
        <f>ROUND(O24*N25,0)</f>
        <v>0</v>
      </c>
      <c r="P25" s="25"/>
      <c r="Q25" s="111">
        <f t="shared" si="1"/>
        <v>0</v>
      </c>
      <c r="S25" s="28"/>
    </row>
    <row r="26" spans="1:19" ht="12.75">
      <c r="A26" s="152" t="s">
        <v>115</v>
      </c>
      <c r="B26" s="27"/>
      <c r="C26" s="114">
        <f>C25+C22</f>
        <v>0</v>
      </c>
      <c r="D26" s="27"/>
      <c r="E26" s="114">
        <f>E25+E22</f>
        <v>0</v>
      </c>
      <c r="F26" s="27"/>
      <c r="G26" s="114">
        <f>G25+G22</f>
        <v>0</v>
      </c>
      <c r="H26" s="144"/>
      <c r="I26" s="114">
        <f>I25+I22</f>
        <v>0</v>
      </c>
      <c r="J26" s="144"/>
      <c r="K26" s="114">
        <f>K25+K22</f>
        <v>0</v>
      </c>
      <c r="L26" s="144"/>
      <c r="M26" s="114">
        <f>M25+M22</f>
        <v>0</v>
      </c>
      <c r="N26" s="144"/>
      <c r="O26" s="114">
        <f>O25+O22</f>
        <v>0</v>
      </c>
      <c r="P26" s="8"/>
      <c r="Q26" s="114">
        <f>Q25+Q22</f>
        <v>0</v>
      </c>
      <c r="S26" s="27"/>
    </row>
    <row r="27" spans="1:19" ht="12.75">
      <c r="A27" s="152" t="s">
        <v>116</v>
      </c>
      <c r="B27" s="146">
        <v>0</v>
      </c>
      <c r="C27" s="111">
        <f>ROUND((+B27*C26),0)</f>
        <v>0</v>
      </c>
      <c r="D27" s="146">
        <v>0</v>
      </c>
      <c r="E27" s="111">
        <f>ROUND((+D27*E26),0)</f>
        <v>0</v>
      </c>
      <c r="F27" s="146">
        <v>0</v>
      </c>
      <c r="G27" s="111">
        <f>ROUND((+F27*G26),0)</f>
        <v>0</v>
      </c>
      <c r="H27" s="146">
        <v>0</v>
      </c>
      <c r="I27" s="111">
        <f>ROUND((+H27*I26),0)</f>
        <v>0</v>
      </c>
      <c r="J27" s="146">
        <v>0</v>
      </c>
      <c r="K27" s="111">
        <f>ROUND((+J27*K26),0)</f>
        <v>0</v>
      </c>
      <c r="L27" s="146">
        <v>0</v>
      </c>
      <c r="M27" s="111">
        <f>ROUND((+L27*M26),0)</f>
        <v>0</v>
      </c>
      <c r="N27" s="146">
        <v>0</v>
      </c>
      <c r="O27" s="111">
        <f>ROUND((+N27*O26),0)</f>
        <v>0</v>
      </c>
      <c r="P27" s="25"/>
      <c r="Q27" s="111">
        <f t="shared" si="1"/>
        <v>0</v>
      </c>
      <c r="S27" s="27"/>
    </row>
    <row r="28" spans="1:20" ht="13.5" thickBot="1">
      <c r="A28" s="152" t="s">
        <v>117</v>
      </c>
      <c r="C28" s="141">
        <f>+C27+C26</f>
        <v>0</v>
      </c>
      <c r="D28" s="3"/>
      <c r="E28" s="141">
        <f>+E27+E26</f>
        <v>0</v>
      </c>
      <c r="F28" s="3"/>
      <c r="G28" s="141">
        <f>+G27+G26</f>
        <v>0</v>
      </c>
      <c r="H28" s="25"/>
      <c r="I28" s="141">
        <f>+I27+I26</f>
        <v>0</v>
      </c>
      <c r="J28" s="25"/>
      <c r="K28" s="141">
        <f>+K27+K26</f>
        <v>0</v>
      </c>
      <c r="L28" s="25"/>
      <c r="M28" s="141">
        <f>+M27+M26</f>
        <v>0</v>
      </c>
      <c r="N28" s="25"/>
      <c r="O28" s="141">
        <f>+O27+O26</f>
        <v>0</v>
      </c>
      <c r="P28" s="25"/>
      <c r="Q28" s="141">
        <f>+Q27+Q26</f>
        <v>0</v>
      </c>
      <c r="R28" s="25"/>
      <c r="S28" s="144"/>
      <c r="T28" s="8"/>
    </row>
    <row r="29" spans="1:17" ht="87.75" customHeight="1" thickTop="1">
      <c r="A29" s="172" t="s">
        <v>136</v>
      </c>
      <c r="B29" s="172"/>
      <c r="C29" s="172"/>
      <c r="D29" s="172"/>
      <c r="E29" s="172"/>
      <c r="F29" s="172"/>
      <c r="G29" s="172"/>
      <c r="H29" s="3"/>
      <c r="I29" s="3"/>
      <c r="J29" s="3"/>
      <c r="K29" s="3"/>
      <c r="L29" s="3"/>
      <c r="M29" s="3"/>
      <c r="N29" s="3"/>
      <c r="O29" s="3"/>
      <c r="P29" s="3"/>
      <c r="Q29" s="3"/>
    </row>
    <row r="30" spans="1:7" ht="24.75" customHeight="1">
      <c r="A30" s="175" t="s">
        <v>137</v>
      </c>
      <c r="B30" s="176"/>
      <c r="C30" s="176"/>
      <c r="D30" s="176"/>
      <c r="E30" s="176"/>
      <c r="F30" s="176"/>
      <c r="G30" s="176"/>
    </row>
    <row r="31" spans="1:17" ht="25.5" customHeight="1">
      <c r="A31" s="175" t="s">
        <v>138</v>
      </c>
      <c r="B31" s="175"/>
      <c r="C31" s="175"/>
      <c r="D31" s="175"/>
      <c r="E31" s="175"/>
      <c r="F31" s="175"/>
      <c r="G31" s="175"/>
      <c r="H31" s="3"/>
      <c r="I31" s="3"/>
      <c r="J31" s="3"/>
      <c r="K31" s="3"/>
      <c r="L31" s="3"/>
      <c r="M31" s="3"/>
      <c r="N31" s="3"/>
      <c r="O31" s="3"/>
      <c r="P31" s="3"/>
      <c r="Q31" s="3"/>
    </row>
    <row r="32" spans="3:17" ht="12.75">
      <c r="C32" s="3"/>
      <c r="D32" s="3"/>
      <c r="E32" s="3"/>
      <c r="F32" s="3"/>
      <c r="G32" s="3"/>
      <c r="H32" s="3"/>
      <c r="I32" s="3"/>
      <c r="J32" s="3"/>
      <c r="K32" s="3"/>
      <c r="L32" s="3"/>
      <c r="M32" s="3"/>
      <c r="N32" s="3"/>
      <c r="O32" s="3"/>
      <c r="P32" s="3"/>
      <c r="Q32" s="3"/>
    </row>
  </sheetData>
  <sheetProtection/>
  <mergeCells count="3">
    <mergeCell ref="A29:G29"/>
    <mergeCell ref="A30:G30"/>
    <mergeCell ref="A31:G31"/>
  </mergeCells>
  <printOptions horizontalCentered="1"/>
  <pageMargins left="0.25" right="0.25" top="0.5" bottom="0.5" header="0" footer="0"/>
  <pageSetup blackAndWhite="1" fitToHeight="1" fitToWidth="1" horizontalDpi="300" verticalDpi="300" orientation="landscape" pageOrder="overThenDown" scale="63"/>
</worksheet>
</file>

<file path=xl/worksheets/sheet3.xml><?xml version="1.0" encoding="utf-8"?>
<worksheet xmlns="http://schemas.openxmlformats.org/spreadsheetml/2006/main" xmlns:r="http://schemas.openxmlformats.org/officeDocument/2006/relationships">
  <sheetPr>
    <pageSetUpPr fitToPage="1"/>
  </sheetPr>
  <dimension ref="A1:AY175"/>
  <sheetViews>
    <sheetView zoomScalePageLayoutView="0" workbookViewId="0" topLeftCell="A1">
      <selection activeCell="C14" sqref="C14"/>
    </sheetView>
  </sheetViews>
  <sheetFormatPr defaultColWidth="11.421875" defaultRowHeight="12.75"/>
  <cols>
    <col min="1" max="1" width="3.00390625" style="0" customWidth="1"/>
    <col min="2" max="2" width="19.7109375" style="0" customWidth="1"/>
    <col min="3" max="3" width="17.28125" style="0" customWidth="1"/>
    <col min="4" max="5" width="14.28125" style="0" customWidth="1"/>
    <col min="6" max="6" width="12.28125" style="0" customWidth="1"/>
    <col min="7" max="8" width="11.7109375" style="0" customWidth="1"/>
    <col min="9" max="9" width="10.7109375" style="0" customWidth="1"/>
    <col min="10" max="10" width="11.00390625" style="0" customWidth="1"/>
    <col min="11" max="11" width="0.9921875" style="0" customWidth="1"/>
    <col min="12" max="12" width="12.8515625" style="0" customWidth="1"/>
    <col min="13" max="13" width="10.140625" style="0" customWidth="1"/>
    <col min="14" max="14" width="12.421875" style="0" customWidth="1"/>
    <col min="15" max="15" width="10.00390625" style="0" customWidth="1"/>
    <col min="16" max="16" width="10.28125" style="0" customWidth="1"/>
    <col min="17" max="17" width="1.421875" style="0" customWidth="1"/>
    <col min="18" max="18" width="13.00390625" style="0" customWidth="1"/>
    <col min="19" max="19" width="10.7109375" style="0" customWidth="1"/>
    <col min="20" max="20" width="12.00390625" style="0" customWidth="1"/>
    <col min="21" max="21" width="10.7109375" style="0" customWidth="1"/>
    <col min="22" max="22" width="10.28125" style="0" customWidth="1"/>
    <col min="23" max="23" width="0.85546875" style="0" customWidth="1"/>
    <col min="24" max="24" width="12.7109375" style="0" customWidth="1"/>
    <col min="25" max="25" width="11.140625" style="0" customWidth="1"/>
    <col min="26" max="26" width="11.7109375" style="0" customWidth="1"/>
    <col min="27" max="27" width="10.140625" style="0" customWidth="1"/>
    <col min="28" max="28" width="9.421875" style="0" customWidth="1"/>
    <col min="29" max="29" width="0.9921875" style="0" customWidth="1"/>
    <col min="30" max="30" width="13.00390625" style="0" customWidth="1"/>
    <col min="31" max="31" width="11.00390625" style="0" customWidth="1"/>
    <col min="32" max="32" width="11.8515625" style="0" customWidth="1"/>
    <col min="33" max="33" width="10.28125" style="0" customWidth="1"/>
    <col min="34" max="34" width="9.8515625" style="0" customWidth="1"/>
    <col min="35" max="35" width="1.28515625" style="0" customWidth="1"/>
    <col min="36" max="36" width="12.8515625" style="0" customWidth="1"/>
    <col min="37" max="37" width="10.28125" style="0" customWidth="1"/>
    <col min="38" max="38" width="12.28125" style="0" customWidth="1"/>
    <col min="39" max="39" width="12.00390625" style="0" customWidth="1"/>
    <col min="40" max="40" width="9.7109375" style="0" customWidth="1"/>
    <col min="41" max="41" width="0.9921875" style="0" customWidth="1"/>
    <col min="42" max="42" width="12.140625" style="0" customWidth="1"/>
    <col min="43" max="43" width="10.421875" style="0" customWidth="1"/>
    <col min="44" max="44" width="11.8515625" style="0" customWidth="1"/>
    <col min="45" max="45" width="10.7109375" style="0" customWidth="1"/>
    <col min="46" max="46" width="10.00390625" style="0" customWidth="1"/>
    <col min="47" max="47" width="11.421875" style="0" customWidth="1"/>
    <col min="48" max="48" width="12.00390625" style="0" customWidth="1"/>
    <col min="49" max="16384" width="8.8515625" style="0" customWidth="1"/>
  </cols>
  <sheetData>
    <row r="1" spans="1:5" ht="18">
      <c r="A1" s="156" t="s">
        <v>120</v>
      </c>
      <c r="B1" s="102"/>
      <c r="C1" s="8"/>
      <c r="D1" s="8"/>
      <c r="E1" s="8"/>
    </row>
    <row r="2" spans="1:4" ht="13.5">
      <c r="A2" s="157" t="s">
        <v>11</v>
      </c>
      <c r="B2" s="8"/>
      <c r="C2" s="8"/>
      <c r="D2" s="8"/>
    </row>
    <row r="3" spans="1:48" ht="18">
      <c r="A3" s="158" t="str">
        <f>SUMMARY!A2</f>
        <v>** Contractor's Name</v>
      </c>
      <c r="B3" s="148"/>
      <c r="C3" s="8"/>
      <c r="D3" s="8"/>
      <c r="F3" s="34"/>
      <c r="G3" s="58"/>
      <c r="H3" s="58" t="s">
        <v>12</v>
      </c>
      <c r="I3" s="58"/>
      <c r="J3" s="59"/>
      <c r="K3" s="34"/>
      <c r="L3" s="58"/>
      <c r="M3" s="58"/>
      <c r="N3" s="58" t="s">
        <v>13</v>
      </c>
      <c r="O3" s="58"/>
      <c r="P3" s="59"/>
      <c r="Q3" s="34"/>
      <c r="R3" s="58"/>
      <c r="S3" s="58"/>
      <c r="T3" s="58" t="s">
        <v>14</v>
      </c>
      <c r="U3" s="58"/>
      <c r="V3" s="59"/>
      <c r="W3" s="34"/>
      <c r="X3" s="58"/>
      <c r="Y3" s="58"/>
      <c r="Z3" s="58" t="s">
        <v>15</v>
      </c>
      <c r="AA3" s="58"/>
      <c r="AB3" s="59"/>
      <c r="AC3" s="34"/>
      <c r="AD3" s="58"/>
      <c r="AE3" s="58"/>
      <c r="AF3" s="58" t="s">
        <v>16</v>
      </c>
      <c r="AG3" s="58"/>
      <c r="AH3" s="59"/>
      <c r="AI3" s="34"/>
      <c r="AJ3" s="58"/>
      <c r="AK3" s="58"/>
      <c r="AL3" s="58" t="s">
        <v>17</v>
      </c>
      <c r="AM3" s="58"/>
      <c r="AN3" s="59"/>
      <c r="AO3" s="34"/>
      <c r="AP3" s="58"/>
      <c r="AQ3" s="58"/>
      <c r="AR3" s="58" t="s">
        <v>18</v>
      </c>
      <c r="AS3" s="58"/>
      <c r="AT3" s="58"/>
      <c r="AU3" s="34"/>
      <c r="AV3" s="48"/>
    </row>
    <row r="4" spans="1:48" ht="15.75">
      <c r="A4" s="139" t="str">
        <f>SUMMARY!A3</f>
        <v>**  RFP No.</v>
      </c>
      <c r="B4" s="149"/>
      <c r="C4" s="8"/>
      <c r="D4" s="1"/>
      <c r="F4" s="30"/>
      <c r="G4" s="96">
        <f>SUMMARY!C5</f>
        <v>37622</v>
      </c>
      <c r="H4" s="9" t="s">
        <v>10</v>
      </c>
      <c r="I4" s="96">
        <f>SUMMARY!C7</f>
        <v>37986</v>
      </c>
      <c r="J4" s="60"/>
      <c r="K4" s="30"/>
      <c r="L4" s="8"/>
      <c r="M4" s="29">
        <f>+I4+1</f>
        <v>37987</v>
      </c>
      <c r="N4" s="9" t="s">
        <v>10</v>
      </c>
      <c r="O4" s="29">
        <f>SUMMARY!E7</f>
        <v>38352</v>
      </c>
      <c r="P4" s="60"/>
      <c r="Q4" s="30"/>
      <c r="R4" s="8"/>
      <c r="S4" s="29">
        <f>+O4+1</f>
        <v>38353</v>
      </c>
      <c r="T4" s="9" t="s">
        <v>10</v>
      </c>
      <c r="U4" s="29">
        <f>SUMMARY!G7</f>
        <v>38717</v>
      </c>
      <c r="V4" s="60"/>
      <c r="W4" s="30"/>
      <c r="X4" s="8"/>
      <c r="Y4" s="29">
        <f>+U4+1</f>
        <v>38718</v>
      </c>
      <c r="Z4" s="9" t="s">
        <v>10</v>
      </c>
      <c r="AA4" s="29">
        <f>SUMMARY!I7</f>
        <v>39082</v>
      </c>
      <c r="AB4" s="60"/>
      <c r="AC4" s="30"/>
      <c r="AD4" s="8"/>
      <c r="AE4" s="29">
        <f>+AA4+1</f>
        <v>39083</v>
      </c>
      <c r="AF4" s="9" t="s">
        <v>10</v>
      </c>
      <c r="AG4" s="29">
        <f>SUMMARY!K7</f>
        <v>39447</v>
      </c>
      <c r="AH4" s="60"/>
      <c r="AI4" s="30"/>
      <c r="AJ4" s="8"/>
      <c r="AK4" s="29">
        <f>+AG4+1</f>
        <v>39448</v>
      </c>
      <c r="AL4" s="9" t="s">
        <v>10</v>
      </c>
      <c r="AM4" s="29">
        <f>SUMMARY!M7</f>
        <v>39813</v>
      </c>
      <c r="AN4" s="60"/>
      <c r="AO4" s="30"/>
      <c r="AP4" s="8"/>
      <c r="AQ4" s="29">
        <f>+AM4+1</f>
        <v>39814</v>
      </c>
      <c r="AR4" s="9" t="s">
        <v>10</v>
      </c>
      <c r="AS4" s="29">
        <f>SUMMARY!O7</f>
        <v>40178</v>
      </c>
      <c r="AT4" s="8"/>
      <c r="AU4" s="31" t="s">
        <v>9</v>
      </c>
      <c r="AV4" s="49" t="s">
        <v>9</v>
      </c>
    </row>
    <row r="5" spans="2:48" ht="12.75">
      <c r="B5" s="1"/>
      <c r="C5" s="1"/>
      <c r="D5" s="4" t="s">
        <v>19</v>
      </c>
      <c r="E5" s="5" t="s">
        <v>20</v>
      </c>
      <c r="F5" s="31" t="s">
        <v>21</v>
      </c>
      <c r="G5" s="9" t="s">
        <v>22</v>
      </c>
      <c r="H5" s="10" t="s">
        <v>23</v>
      </c>
      <c r="I5" s="10" t="s">
        <v>24</v>
      </c>
      <c r="J5" s="61" t="s">
        <v>24</v>
      </c>
      <c r="K5" s="32"/>
      <c r="L5" s="31" t="s">
        <v>21</v>
      </c>
      <c r="M5" s="9" t="s">
        <v>22</v>
      </c>
      <c r="N5" s="10" t="s">
        <v>23</v>
      </c>
      <c r="O5" s="10" t="s">
        <v>24</v>
      </c>
      <c r="P5" s="61" t="s">
        <v>24</v>
      </c>
      <c r="Q5" s="30"/>
      <c r="R5" s="31" t="s">
        <v>21</v>
      </c>
      <c r="S5" s="9" t="s">
        <v>22</v>
      </c>
      <c r="T5" s="10" t="s">
        <v>23</v>
      </c>
      <c r="U5" s="10" t="s">
        <v>24</v>
      </c>
      <c r="V5" s="61" t="s">
        <v>24</v>
      </c>
      <c r="W5" s="30"/>
      <c r="X5" s="31" t="s">
        <v>21</v>
      </c>
      <c r="Y5" s="9" t="s">
        <v>22</v>
      </c>
      <c r="Z5" s="10" t="s">
        <v>23</v>
      </c>
      <c r="AA5" s="10" t="s">
        <v>24</v>
      </c>
      <c r="AB5" s="61" t="s">
        <v>24</v>
      </c>
      <c r="AC5" s="30"/>
      <c r="AD5" s="31" t="s">
        <v>21</v>
      </c>
      <c r="AE5" s="9" t="s">
        <v>22</v>
      </c>
      <c r="AF5" s="10" t="s">
        <v>23</v>
      </c>
      <c r="AG5" s="10" t="s">
        <v>24</v>
      </c>
      <c r="AH5" s="61" t="s">
        <v>24</v>
      </c>
      <c r="AI5" s="30"/>
      <c r="AJ5" s="31" t="s">
        <v>21</v>
      </c>
      <c r="AK5" s="9" t="s">
        <v>22</v>
      </c>
      <c r="AL5" s="10" t="s">
        <v>23</v>
      </c>
      <c r="AM5" s="10" t="s">
        <v>24</v>
      </c>
      <c r="AN5" s="61" t="s">
        <v>24</v>
      </c>
      <c r="AO5" s="30"/>
      <c r="AP5" s="31" t="s">
        <v>21</v>
      </c>
      <c r="AQ5" s="9" t="s">
        <v>22</v>
      </c>
      <c r="AR5" s="10" t="s">
        <v>23</v>
      </c>
      <c r="AS5" s="10" t="s">
        <v>24</v>
      </c>
      <c r="AT5" s="10" t="s">
        <v>24</v>
      </c>
      <c r="AU5" s="32" t="s">
        <v>23</v>
      </c>
      <c r="AV5" s="50" t="s">
        <v>24</v>
      </c>
    </row>
    <row r="6" spans="1:48" ht="12.75">
      <c r="A6" s="53"/>
      <c r="B6" s="75" t="s">
        <v>25</v>
      </c>
      <c r="C6" s="75" t="s">
        <v>26</v>
      </c>
      <c r="D6" s="53" t="s">
        <v>27</v>
      </c>
      <c r="E6" s="53" t="s">
        <v>27</v>
      </c>
      <c r="F6" s="62" t="s">
        <v>28</v>
      </c>
      <c r="G6" s="47" t="s">
        <v>29</v>
      </c>
      <c r="H6" s="63" t="s">
        <v>30</v>
      </c>
      <c r="I6" s="63" t="s">
        <v>31</v>
      </c>
      <c r="J6" s="64" t="s">
        <v>30</v>
      </c>
      <c r="K6" s="69"/>
      <c r="L6" s="62" t="s">
        <v>28</v>
      </c>
      <c r="M6" s="47" t="s">
        <v>29</v>
      </c>
      <c r="N6" s="63" t="s">
        <v>30</v>
      </c>
      <c r="O6" s="63" t="s">
        <v>31</v>
      </c>
      <c r="P6" s="64" t="s">
        <v>30</v>
      </c>
      <c r="Q6" s="73"/>
      <c r="R6" s="62" t="s">
        <v>28</v>
      </c>
      <c r="S6" s="47" t="s">
        <v>29</v>
      </c>
      <c r="T6" s="63" t="s">
        <v>30</v>
      </c>
      <c r="U6" s="63" t="s">
        <v>31</v>
      </c>
      <c r="V6" s="64" t="s">
        <v>30</v>
      </c>
      <c r="W6" s="73"/>
      <c r="X6" s="62" t="s">
        <v>28</v>
      </c>
      <c r="Y6" s="47" t="s">
        <v>29</v>
      </c>
      <c r="Z6" s="63" t="s">
        <v>30</v>
      </c>
      <c r="AA6" s="63" t="s">
        <v>31</v>
      </c>
      <c r="AB6" s="64" t="s">
        <v>30</v>
      </c>
      <c r="AC6" s="73"/>
      <c r="AD6" s="62" t="s">
        <v>28</v>
      </c>
      <c r="AE6" s="47" t="s">
        <v>29</v>
      </c>
      <c r="AF6" s="63" t="s">
        <v>30</v>
      </c>
      <c r="AG6" s="63" t="s">
        <v>31</v>
      </c>
      <c r="AH6" s="64" t="s">
        <v>30</v>
      </c>
      <c r="AI6" s="73"/>
      <c r="AJ6" s="62" t="s">
        <v>28</v>
      </c>
      <c r="AK6" s="47" t="s">
        <v>29</v>
      </c>
      <c r="AL6" s="63" t="s">
        <v>30</v>
      </c>
      <c r="AM6" s="63" t="s">
        <v>31</v>
      </c>
      <c r="AN6" s="64" t="s">
        <v>30</v>
      </c>
      <c r="AO6" s="73"/>
      <c r="AP6" s="62" t="s">
        <v>28</v>
      </c>
      <c r="AQ6" s="47" t="s">
        <v>29</v>
      </c>
      <c r="AR6" s="63" t="s">
        <v>30</v>
      </c>
      <c r="AS6" s="63" t="s">
        <v>31</v>
      </c>
      <c r="AT6" s="63" t="s">
        <v>30</v>
      </c>
      <c r="AU6" s="76" t="s">
        <v>30</v>
      </c>
      <c r="AV6" s="77" t="s">
        <v>30</v>
      </c>
    </row>
    <row r="7" spans="1:48" ht="12.75">
      <c r="A7" s="101">
        <v>1</v>
      </c>
      <c r="B7" s="150"/>
      <c r="D7" s="3">
        <v>0</v>
      </c>
      <c r="E7" s="3">
        <f aca="true" t="shared" si="0" ref="E7:E23">ROUND((+D7*(1+$E$47/12*$E$52)),0)</f>
        <v>0</v>
      </c>
      <c r="F7" s="65">
        <v>0</v>
      </c>
      <c r="G7" s="15">
        <v>12</v>
      </c>
      <c r="H7" s="105">
        <f>ROUND((+$E7*F7/12*G7),0)</f>
        <v>0</v>
      </c>
      <c r="I7" s="14">
        <v>0</v>
      </c>
      <c r="J7" s="106">
        <f>ROUND((+I7*H7),0)</f>
        <v>0</v>
      </c>
      <c r="K7" s="70"/>
      <c r="L7" s="14">
        <v>0</v>
      </c>
      <c r="M7" s="71">
        <v>12</v>
      </c>
      <c r="N7" s="105">
        <f>ROUND((+$E7*L7/12*M7*(1+$E$47)),0)</f>
        <v>0</v>
      </c>
      <c r="O7" s="14">
        <v>0</v>
      </c>
      <c r="P7" s="106">
        <f>ROUND((+O7*N7),0)</f>
        <v>0</v>
      </c>
      <c r="Q7" s="30"/>
      <c r="R7" s="14">
        <v>0</v>
      </c>
      <c r="S7" s="15">
        <v>12</v>
      </c>
      <c r="T7" s="105">
        <f>ROUND((+$E7*R7/12*S7*(1+$E$47)*(1+$E$47)),0)</f>
        <v>0</v>
      </c>
      <c r="U7" s="14">
        <v>0</v>
      </c>
      <c r="V7" s="106">
        <f>ROUND((+U7*T7),0)</f>
        <v>0</v>
      </c>
      <c r="W7" s="30"/>
      <c r="X7" s="14">
        <v>0</v>
      </c>
      <c r="Y7" s="15">
        <v>12</v>
      </c>
      <c r="Z7" s="105">
        <f>ROUND((+$E7*X7/12*Y7*(1+$E$47)*(1+$E$47)*(1+$E$47)),0)</f>
        <v>0</v>
      </c>
      <c r="AA7" s="14">
        <v>0</v>
      </c>
      <c r="AB7" s="106">
        <f>ROUND((+AA7*Z7),0)</f>
        <v>0</v>
      </c>
      <c r="AC7" s="30"/>
      <c r="AD7" s="14">
        <v>0</v>
      </c>
      <c r="AE7" s="15">
        <v>12</v>
      </c>
      <c r="AF7" s="105">
        <f>ROUND((+$E7*AD7/12*AE7*(1+$E$47)*(1+$E$47)*(1+$E$47)*(1+$E$47)),0)</f>
        <v>0</v>
      </c>
      <c r="AG7" s="14">
        <v>0</v>
      </c>
      <c r="AH7" s="105">
        <f>ROUND((+AG7*AF7),0)</f>
        <v>0</v>
      </c>
      <c r="AI7" s="30"/>
      <c r="AJ7" s="14">
        <v>0</v>
      </c>
      <c r="AK7" s="15">
        <v>12</v>
      </c>
      <c r="AL7" s="105">
        <f>ROUND((+$E7*AJ7/12*AK7*(1+$E$47)*(1+$E$47)*(1+$E$47)*(1+$E$47)*(1+$E$47)),0)</f>
        <v>0</v>
      </c>
      <c r="AM7" s="14">
        <v>0</v>
      </c>
      <c r="AN7" s="106">
        <f>ROUND((+AM7*AL7),0)</f>
        <v>0</v>
      </c>
      <c r="AO7" s="30"/>
      <c r="AP7" s="14">
        <v>0</v>
      </c>
      <c r="AQ7" s="15">
        <v>12</v>
      </c>
      <c r="AR7" s="105">
        <f>ROUND((+$E7*AP7/12*AQ7*(1+$E$47)*(1+$E$47)*(1+$E$47)*(1+$E$47)*(1+$E$47)*(1+$E$47)),0)</f>
        <v>0</v>
      </c>
      <c r="AS7" s="14">
        <v>0</v>
      </c>
      <c r="AT7" s="105">
        <f>ROUND((+AS7*AR7),0)</f>
        <v>0</v>
      </c>
      <c r="AU7" s="57">
        <f aca="true" t="shared" si="1" ref="AU7:AU38">+AR7+AL7+AF7+Z7+T7+N7+H7</f>
        <v>0</v>
      </c>
      <c r="AV7" s="40">
        <f aca="true" t="shared" si="2" ref="AV7:AV38">+AT7+AN7+AH7+AB7+V7+P7+J7</f>
        <v>0</v>
      </c>
    </row>
    <row r="8" spans="1:48" ht="12.75">
      <c r="A8" s="101">
        <v>2</v>
      </c>
      <c r="B8" s="150"/>
      <c r="D8" s="20">
        <v>0</v>
      </c>
      <c r="E8" s="112">
        <f t="shared" si="0"/>
        <v>0</v>
      </c>
      <c r="F8" s="65">
        <v>0</v>
      </c>
      <c r="G8" s="15">
        <v>12</v>
      </c>
      <c r="H8" s="115">
        <f aca="true" t="shared" si="3" ref="H8:H23">ROUND((+$E8*F8/12*G8),0)</f>
        <v>0</v>
      </c>
      <c r="I8" s="14">
        <v>0</v>
      </c>
      <c r="J8" s="116">
        <f aca="true" t="shared" si="4" ref="J8:J23">ROUND((+I8*H8),0)</f>
        <v>0</v>
      </c>
      <c r="K8" s="33"/>
      <c r="L8" s="14">
        <v>0</v>
      </c>
      <c r="M8" s="15">
        <v>12</v>
      </c>
      <c r="N8" s="115">
        <f aca="true" t="shared" si="5" ref="N8:N23">ROUND((+$E8*L8/12*M8*(1+$E$47)),0)</f>
        <v>0</v>
      </c>
      <c r="O8" s="14">
        <v>0</v>
      </c>
      <c r="P8" s="116">
        <f aca="true" t="shared" si="6" ref="P8:P23">ROUND((+O8*N8),0)</f>
        <v>0</v>
      </c>
      <c r="Q8" s="30"/>
      <c r="R8" s="14">
        <v>0</v>
      </c>
      <c r="S8" s="15">
        <v>12</v>
      </c>
      <c r="T8" s="115">
        <f aca="true" t="shared" si="7" ref="T8:T23">ROUND((+$E8*R8/12*S8*(1+$E$47)*(1+$E$47)),0)</f>
        <v>0</v>
      </c>
      <c r="U8" s="14">
        <v>0</v>
      </c>
      <c r="V8" s="116">
        <f aca="true" t="shared" si="8" ref="V8:V23">ROUND((+U8*T8),0)</f>
        <v>0</v>
      </c>
      <c r="W8" s="30"/>
      <c r="X8" s="14">
        <v>0</v>
      </c>
      <c r="Y8" s="15">
        <v>12</v>
      </c>
      <c r="Z8" s="115">
        <f aca="true" t="shared" si="9" ref="Z8:Z23">ROUND((+$E8*X8/12*Y8*(1+$E$47)*(1+$E$47)*(1+$E$47)),0)</f>
        <v>0</v>
      </c>
      <c r="AA8" s="14">
        <v>0</v>
      </c>
      <c r="AB8" s="116">
        <f aca="true" t="shared" si="10" ref="AB8:AB23">ROUND((+AA8*Z8),0)</f>
        <v>0</v>
      </c>
      <c r="AC8" s="30"/>
      <c r="AD8" s="14">
        <v>0</v>
      </c>
      <c r="AE8" s="15">
        <v>12</v>
      </c>
      <c r="AF8" s="115">
        <f aca="true" t="shared" si="11" ref="AF8:AF23">ROUND((+$E8*AD8/12*AE8*(1+$E$47)*(1+$E$47)*(1+$E$47)*(1+$E$47)),0)</f>
        <v>0</v>
      </c>
      <c r="AG8" s="14">
        <v>0</v>
      </c>
      <c r="AH8" s="115">
        <f aca="true" t="shared" si="12" ref="AH8:AH23">ROUND((+AG8*AF8),0)</f>
        <v>0</v>
      </c>
      <c r="AI8" s="30"/>
      <c r="AJ8" s="14">
        <v>0</v>
      </c>
      <c r="AK8" s="15">
        <v>12</v>
      </c>
      <c r="AL8" s="115">
        <f aca="true" t="shared" si="13" ref="AL8:AL23">ROUND((+$E8*AJ8/12*AK8*(1+$E$47)*(1+$E$47)*(1+$E$47)*(1+$E$47)*(1+$E$47)),0)</f>
        <v>0</v>
      </c>
      <c r="AM8" s="14">
        <v>0</v>
      </c>
      <c r="AN8" s="116">
        <f aca="true" t="shared" si="14" ref="AN8:AN23">ROUND((+AM8*AL8),0)</f>
        <v>0</v>
      </c>
      <c r="AO8" s="30"/>
      <c r="AP8" s="14">
        <v>0</v>
      </c>
      <c r="AQ8" s="15">
        <v>12</v>
      </c>
      <c r="AR8" s="115">
        <f aca="true" t="shared" si="15" ref="AR8:AR23">ROUND((+$E8*AP8/12*AQ8*(1+$E$47)*(1+$E$47)*(1+$E$47)*(1+$E$47)*(1+$E$47)*(1+$E$47)),0)</f>
        <v>0</v>
      </c>
      <c r="AS8" s="14">
        <v>0</v>
      </c>
      <c r="AT8" s="115">
        <f aca="true" t="shared" si="16" ref="AT8:AT23">ROUND((+AS8*AR8),0)</f>
        <v>0</v>
      </c>
      <c r="AU8" s="119">
        <f t="shared" si="1"/>
        <v>0</v>
      </c>
      <c r="AV8" s="120">
        <f t="shared" si="2"/>
        <v>0</v>
      </c>
    </row>
    <row r="9" spans="1:51" ht="12.75">
      <c r="A9" s="101">
        <v>3</v>
      </c>
      <c r="B9" s="150"/>
      <c r="D9" s="20">
        <v>0</v>
      </c>
      <c r="E9" s="112">
        <f t="shared" si="0"/>
        <v>0</v>
      </c>
      <c r="F9" s="65">
        <v>0</v>
      </c>
      <c r="G9" s="15">
        <v>12</v>
      </c>
      <c r="H9" s="115">
        <f t="shared" si="3"/>
        <v>0</v>
      </c>
      <c r="I9" s="14">
        <v>0</v>
      </c>
      <c r="J9" s="116">
        <f t="shared" si="4"/>
        <v>0</v>
      </c>
      <c r="K9" s="33"/>
      <c r="L9" s="14">
        <v>0</v>
      </c>
      <c r="M9" s="15">
        <v>12</v>
      </c>
      <c r="N9" s="115">
        <f t="shared" si="5"/>
        <v>0</v>
      </c>
      <c r="O9" s="14">
        <v>0</v>
      </c>
      <c r="P9" s="116">
        <f t="shared" si="6"/>
        <v>0</v>
      </c>
      <c r="Q9" s="30"/>
      <c r="R9" s="14">
        <v>0</v>
      </c>
      <c r="S9" s="15">
        <v>12</v>
      </c>
      <c r="T9" s="115">
        <f t="shared" si="7"/>
        <v>0</v>
      </c>
      <c r="U9" s="14">
        <v>0</v>
      </c>
      <c r="V9" s="116">
        <f t="shared" si="8"/>
        <v>0</v>
      </c>
      <c r="W9" s="30"/>
      <c r="X9" s="14">
        <v>0</v>
      </c>
      <c r="Y9" s="15">
        <v>12</v>
      </c>
      <c r="Z9" s="115">
        <f t="shared" si="9"/>
        <v>0</v>
      </c>
      <c r="AA9" s="14">
        <v>0</v>
      </c>
      <c r="AB9" s="116">
        <f t="shared" si="10"/>
        <v>0</v>
      </c>
      <c r="AC9" s="30"/>
      <c r="AD9" s="14">
        <v>0</v>
      </c>
      <c r="AE9" s="15">
        <v>12</v>
      </c>
      <c r="AF9" s="115">
        <f t="shared" si="11"/>
        <v>0</v>
      </c>
      <c r="AG9" s="14">
        <v>0</v>
      </c>
      <c r="AH9" s="115">
        <f t="shared" si="12"/>
        <v>0</v>
      </c>
      <c r="AI9" s="30"/>
      <c r="AJ9" s="14">
        <v>0</v>
      </c>
      <c r="AK9" s="15">
        <v>12</v>
      </c>
      <c r="AL9" s="115">
        <f t="shared" si="13"/>
        <v>0</v>
      </c>
      <c r="AM9" s="14">
        <v>0</v>
      </c>
      <c r="AN9" s="116">
        <f t="shared" si="14"/>
        <v>0</v>
      </c>
      <c r="AO9" s="30"/>
      <c r="AP9" s="14">
        <v>0</v>
      </c>
      <c r="AQ9" s="15">
        <v>12</v>
      </c>
      <c r="AR9" s="115">
        <f t="shared" si="15"/>
        <v>0</v>
      </c>
      <c r="AS9" s="14">
        <v>0</v>
      </c>
      <c r="AT9" s="115">
        <f t="shared" si="16"/>
        <v>0</v>
      </c>
      <c r="AU9" s="119">
        <f t="shared" si="1"/>
        <v>0</v>
      </c>
      <c r="AV9" s="120">
        <f t="shared" si="2"/>
        <v>0</v>
      </c>
      <c r="AY9" s="8"/>
    </row>
    <row r="10" spans="1:51" ht="12.75">
      <c r="A10" s="101">
        <v>4</v>
      </c>
      <c r="D10" s="20">
        <v>0</v>
      </c>
      <c r="E10" s="112">
        <f t="shared" si="0"/>
        <v>0</v>
      </c>
      <c r="F10" s="65">
        <v>0</v>
      </c>
      <c r="G10" s="15">
        <v>12</v>
      </c>
      <c r="H10" s="115">
        <f t="shared" si="3"/>
        <v>0</v>
      </c>
      <c r="I10" s="14">
        <v>0</v>
      </c>
      <c r="J10" s="116">
        <f t="shared" si="4"/>
        <v>0</v>
      </c>
      <c r="K10" s="33"/>
      <c r="L10" s="14">
        <v>0</v>
      </c>
      <c r="M10" s="15">
        <v>12</v>
      </c>
      <c r="N10" s="115">
        <f t="shared" si="5"/>
        <v>0</v>
      </c>
      <c r="O10" s="14">
        <v>0</v>
      </c>
      <c r="P10" s="116">
        <f t="shared" si="6"/>
        <v>0</v>
      </c>
      <c r="Q10" s="30"/>
      <c r="R10" s="14">
        <v>0</v>
      </c>
      <c r="S10" s="15">
        <v>12</v>
      </c>
      <c r="T10" s="115">
        <f t="shared" si="7"/>
        <v>0</v>
      </c>
      <c r="U10" s="14">
        <v>0</v>
      </c>
      <c r="V10" s="116">
        <f t="shared" si="8"/>
        <v>0</v>
      </c>
      <c r="W10" s="30"/>
      <c r="X10" s="14">
        <v>0</v>
      </c>
      <c r="Y10" s="15">
        <v>12</v>
      </c>
      <c r="Z10" s="115">
        <f t="shared" si="9"/>
        <v>0</v>
      </c>
      <c r="AA10" s="14">
        <v>0</v>
      </c>
      <c r="AB10" s="116">
        <f t="shared" si="10"/>
        <v>0</v>
      </c>
      <c r="AC10" s="30"/>
      <c r="AD10" s="14">
        <v>0</v>
      </c>
      <c r="AE10" s="15">
        <v>12</v>
      </c>
      <c r="AF10" s="115">
        <f t="shared" si="11"/>
        <v>0</v>
      </c>
      <c r="AG10" s="14">
        <v>0</v>
      </c>
      <c r="AH10" s="115">
        <f t="shared" si="12"/>
        <v>0</v>
      </c>
      <c r="AI10" s="30"/>
      <c r="AJ10" s="14">
        <v>0</v>
      </c>
      <c r="AK10" s="15">
        <v>12</v>
      </c>
      <c r="AL10" s="115">
        <f t="shared" si="13"/>
        <v>0</v>
      </c>
      <c r="AM10" s="14">
        <v>0</v>
      </c>
      <c r="AN10" s="116">
        <f t="shared" si="14"/>
        <v>0</v>
      </c>
      <c r="AO10" s="30"/>
      <c r="AP10" s="14">
        <v>0</v>
      </c>
      <c r="AQ10" s="15">
        <v>12</v>
      </c>
      <c r="AR10" s="115">
        <f t="shared" si="15"/>
        <v>0</v>
      </c>
      <c r="AS10" s="14">
        <v>0</v>
      </c>
      <c r="AT10" s="115">
        <f t="shared" si="16"/>
        <v>0</v>
      </c>
      <c r="AU10" s="119">
        <f t="shared" si="1"/>
        <v>0</v>
      </c>
      <c r="AV10" s="120">
        <f t="shared" si="2"/>
        <v>0</v>
      </c>
      <c r="AY10" s="8"/>
    </row>
    <row r="11" spans="1:48" ht="12.75">
      <c r="A11" s="101">
        <v>5</v>
      </c>
      <c r="D11" s="20">
        <v>0</v>
      </c>
      <c r="E11" s="112">
        <f t="shared" si="0"/>
        <v>0</v>
      </c>
      <c r="F11" s="65">
        <v>0</v>
      </c>
      <c r="G11" s="15">
        <v>12</v>
      </c>
      <c r="H11" s="115">
        <f t="shared" si="3"/>
        <v>0</v>
      </c>
      <c r="I11" s="14">
        <v>0</v>
      </c>
      <c r="J11" s="116">
        <f t="shared" si="4"/>
        <v>0</v>
      </c>
      <c r="K11" s="33"/>
      <c r="L11" s="14">
        <v>0</v>
      </c>
      <c r="M11" s="15">
        <v>12</v>
      </c>
      <c r="N11" s="115">
        <f t="shared" si="5"/>
        <v>0</v>
      </c>
      <c r="O11" s="14">
        <v>0</v>
      </c>
      <c r="P11" s="116">
        <f t="shared" si="6"/>
        <v>0</v>
      </c>
      <c r="Q11" s="30"/>
      <c r="R11" s="14">
        <v>0</v>
      </c>
      <c r="S11" s="15">
        <v>12</v>
      </c>
      <c r="T11" s="115">
        <f t="shared" si="7"/>
        <v>0</v>
      </c>
      <c r="U11" s="14">
        <v>0</v>
      </c>
      <c r="V11" s="116">
        <f t="shared" si="8"/>
        <v>0</v>
      </c>
      <c r="W11" s="30"/>
      <c r="X11" s="14">
        <v>0</v>
      </c>
      <c r="Y11" s="15">
        <v>12</v>
      </c>
      <c r="Z11" s="115">
        <f t="shared" si="9"/>
        <v>0</v>
      </c>
      <c r="AA11" s="14">
        <v>0</v>
      </c>
      <c r="AB11" s="116">
        <f t="shared" si="10"/>
        <v>0</v>
      </c>
      <c r="AC11" s="30"/>
      <c r="AD11" s="14">
        <v>0</v>
      </c>
      <c r="AE11" s="15">
        <v>12</v>
      </c>
      <c r="AF11" s="115">
        <f t="shared" si="11"/>
        <v>0</v>
      </c>
      <c r="AG11" s="14">
        <v>0</v>
      </c>
      <c r="AH11" s="115">
        <f t="shared" si="12"/>
        <v>0</v>
      </c>
      <c r="AI11" s="30"/>
      <c r="AJ11" s="14">
        <v>0</v>
      </c>
      <c r="AK11" s="15">
        <v>12</v>
      </c>
      <c r="AL11" s="115">
        <f t="shared" si="13"/>
        <v>0</v>
      </c>
      <c r="AM11" s="14">
        <v>0</v>
      </c>
      <c r="AN11" s="116">
        <f t="shared" si="14"/>
        <v>0</v>
      </c>
      <c r="AO11" s="30"/>
      <c r="AP11" s="14">
        <v>0</v>
      </c>
      <c r="AQ11" s="15">
        <v>12</v>
      </c>
      <c r="AR11" s="115">
        <f t="shared" si="15"/>
        <v>0</v>
      </c>
      <c r="AS11" s="14">
        <v>0</v>
      </c>
      <c r="AT11" s="115">
        <f t="shared" si="16"/>
        <v>0</v>
      </c>
      <c r="AU11" s="119">
        <f t="shared" si="1"/>
        <v>0</v>
      </c>
      <c r="AV11" s="120">
        <f t="shared" si="2"/>
        <v>0</v>
      </c>
    </row>
    <row r="12" spans="1:48" ht="12.75">
      <c r="A12" s="101">
        <v>6</v>
      </c>
      <c r="D12" s="20">
        <v>0</v>
      </c>
      <c r="E12" s="112">
        <f t="shared" si="0"/>
        <v>0</v>
      </c>
      <c r="F12" s="65">
        <v>0</v>
      </c>
      <c r="G12" s="15">
        <v>12</v>
      </c>
      <c r="H12" s="115">
        <f t="shared" si="3"/>
        <v>0</v>
      </c>
      <c r="I12" s="14">
        <v>0</v>
      </c>
      <c r="J12" s="116">
        <f t="shared" si="4"/>
        <v>0</v>
      </c>
      <c r="K12" s="33"/>
      <c r="L12" s="14">
        <v>0</v>
      </c>
      <c r="M12" s="15">
        <v>12</v>
      </c>
      <c r="N12" s="115">
        <f t="shared" si="5"/>
        <v>0</v>
      </c>
      <c r="O12" s="14">
        <v>0</v>
      </c>
      <c r="P12" s="116">
        <f t="shared" si="6"/>
        <v>0</v>
      </c>
      <c r="Q12" s="30"/>
      <c r="R12" s="14">
        <v>0</v>
      </c>
      <c r="S12" s="15">
        <v>12</v>
      </c>
      <c r="T12" s="115">
        <f t="shared" si="7"/>
        <v>0</v>
      </c>
      <c r="U12" s="14">
        <v>0</v>
      </c>
      <c r="V12" s="116">
        <f t="shared" si="8"/>
        <v>0</v>
      </c>
      <c r="W12" s="30"/>
      <c r="X12" s="14">
        <v>0</v>
      </c>
      <c r="Y12" s="15">
        <v>12</v>
      </c>
      <c r="Z12" s="115">
        <f t="shared" si="9"/>
        <v>0</v>
      </c>
      <c r="AA12" s="14">
        <v>0</v>
      </c>
      <c r="AB12" s="116">
        <f t="shared" si="10"/>
        <v>0</v>
      </c>
      <c r="AC12" s="30"/>
      <c r="AD12" s="14">
        <v>0</v>
      </c>
      <c r="AE12" s="15">
        <v>12</v>
      </c>
      <c r="AF12" s="115">
        <f t="shared" si="11"/>
        <v>0</v>
      </c>
      <c r="AG12" s="14">
        <v>0</v>
      </c>
      <c r="AH12" s="115">
        <f t="shared" si="12"/>
        <v>0</v>
      </c>
      <c r="AI12" s="30"/>
      <c r="AJ12" s="14">
        <v>0</v>
      </c>
      <c r="AK12" s="15">
        <v>12</v>
      </c>
      <c r="AL12" s="115">
        <f t="shared" si="13"/>
        <v>0</v>
      </c>
      <c r="AM12" s="14">
        <v>0</v>
      </c>
      <c r="AN12" s="116">
        <f t="shared" si="14"/>
        <v>0</v>
      </c>
      <c r="AO12" s="30"/>
      <c r="AP12" s="14">
        <v>0</v>
      </c>
      <c r="AQ12" s="15">
        <v>12</v>
      </c>
      <c r="AR12" s="115">
        <f t="shared" si="15"/>
        <v>0</v>
      </c>
      <c r="AS12" s="14">
        <v>0</v>
      </c>
      <c r="AT12" s="115">
        <f t="shared" si="16"/>
        <v>0</v>
      </c>
      <c r="AU12" s="119">
        <f t="shared" si="1"/>
        <v>0</v>
      </c>
      <c r="AV12" s="120">
        <f t="shared" si="2"/>
        <v>0</v>
      </c>
    </row>
    <row r="13" spans="1:48" ht="12.75">
      <c r="A13" s="101">
        <v>7</v>
      </c>
      <c r="D13" s="20">
        <v>0</v>
      </c>
      <c r="E13" s="112">
        <f t="shared" si="0"/>
        <v>0</v>
      </c>
      <c r="F13" s="65">
        <v>0</v>
      </c>
      <c r="G13" s="15">
        <v>12</v>
      </c>
      <c r="H13" s="115">
        <f t="shared" si="3"/>
        <v>0</v>
      </c>
      <c r="I13" s="14">
        <v>0</v>
      </c>
      <c r="J13" s="116">
        <f t="shared" si="4"/>
        <v>0</v>
      </c>
      <c r="K13" s="33"/>
      <c r="L13" s="14">
        <v>0</v>
      </c>
      <c r="M13" s="15">
        <v>12</v>
      </c>
      <c r="N13" s="115">
        <f t="shared" si="5"/>
        <v>0</v>
      </c>
      <c r="O13" s="14">
        <v>0</v>
      </c>
      <c r="P13" s="116">
        <f t="shared" si="6"/>
        <v>0</v>
      </c>
      <c r="Q13" s="30"/>
      <c r="R13" s="14">
        <v>0</v>
      </c>
      <c r="S13" s="15">
        <v>12</v>
      </c>
      <c r="T13" s="115">
        <f t="shared" si="7"/>
        <v>0</v>
      </c>
      <c r="U13" s="14">
        <v>0</v>
      </c>
      <c r="V13" s="116">
        <f t="shared" si="8"/>
        <v>0</v>
      </c>
      <c r="W13" s="30"/>
      <c r="X13" s="14">
        <v>0</v>
      </c>
      <c r="Y13" s="15">
        <v>12</v>
      </c>
      <c r="Z13" s="115">
        <f t="shared" si="9"/>
        <v>0</v>
      </c>
      <c r="AA13" s="14">
        <v>0</v>
      </c>
      <c r="AB13" s="116">
        <f t="shared" si="10"/>
        <v>0</v>
      </c>
      <c r="AC13" s="30"/>
      <c r="AD13" s="14">
        <v>0</v>
      </c>
      <c r="AE13" s="15">
        <v>12</v>
      </c>
      <c r="AF13" s="115">
        <f t="shared" si="11"/>
        <v>0</v>
      </c>
      <c r="AG13" s="14">
        <v>0</v>
      </c>
      <c r="AH13" s="115">
        <f t="shared" si="12"/>
        <v>0</v>
      </c>
      <c r="AI13" s="30"/>
      <c r="AJ13" s="14">
        <v>0</v>
      </c>
      <c r="AK13" s="15">
        <v>12</v>
      </c>
      <c r="AL13" s="115">
        <f t="shared" si="13"/>
        <v>0</v>
      </c>
      <c r="AM13" s="14">
        <v>0</v>
      </c>
      <c r="AN13" s="116">
        <f t="shared" si="14"/>
        <v>0</v>
      </c>
      <c r="AO13" s="30"/>
      <c r="AP13" s="14">
        <v>0</v>
      </c>
      <c r="AQ13" s="15">
        <v>12</v>
      </c>
      <c r="AR13" s="115">
        <f t="shared" si="15"/>
        <v>0</v>
      </c>
      <c r="AS13" s="14">
        <v>0</v>
      </c>
      <c r="AT13" s="115">
        <f t="shared" si="16"/>
        <v>0</v>
      </c>
      <c r="AU13" s="119">
        <f t="shared" si="1"/>
        <v>0</v>
      </c>
      <c r="AV13" s="120">
        <f t="shared" si="2"/>
        <v>0</v>
      </c>
    </row>
    <row r="14" spans="1:48" ht="12.75">
      <c r="A14" s="101">
        <v>8</v>
      </c>
      <c r="D14" s="20">
        <v>0</v>
      </c>
      <c r="E14" s="112">
        <f t="shared" si="0"/>
        <v>0</v>
      </c>
      <c r="F14" s="65">
        <v>0</v>
      </c>
      <c r="G14" s="15">
        <v>12</v>
      </c>
      <c r="H14" s="115">
        <f t="shared" si="3"/>
        <v>0</v>
      </c>
      <c r="I14" s="14">
        <v>0</v>
      </c>
      <c r="J14" s="116">
        <f t="shared" si="4"/>
        <v>0</v>
      </c>
      <c r="K14" s="33"/>
      <c r="L14" s="14">
        <v>0</v>
      </c>
      <c r="M14" s="15">
        <v>12</v>
      </c>
      <c r="N14" s="115">
        <f t="shared" si="5"/>
        <v>0</v>
      </c>
      <c r="O14" s="14">
        <v>0</v>
      </c>
      <c r="P14" s="116">
        <f t="shared" si="6"/>
        <v>0</v>
      </c>
      <c r="Q14" s="30"/>
      <c r="R14" s="14">
        <v>0</v>
      </c>
      <c r="S14" s="15">
        <v>12</v>
      </c>
      <c r="T14" s="115">
        <f t="shared" si="7"/>
        <v>0</v>
      </c>
      <c r="U14" s="14">
        <v>0</v>
      </c>
      <c r="V14" s="116">
        <f t="shared" si="8"/>
        <v>0</v>
      </c>
      <c r="W14" s="30"/>
      <c r="X14" s="14">
        <v>0</v>
      </c>
      <c r="Y14" s="15">
        <v>12</v>
      </c>
      <c r="Z14" s="115">
        <f t="shared" si="9"/>
        <v>0</v>
      </c>
      <c r="AA14" s="14">
        <v>0</v>
      </c>
      <c r="AB14" s="116">
        <f t="shared" si="10"/>
        <v>0</v>
      </c>
      <c r="AC14" s="30"/>
      <c r="AD14" s="14">
        <v>0</v>
      </c>
      <c r="AE14" s="15">
        <v>12</v>
      </c>
      <c r="AF14" s="115">
        <f t="shared" si="11"/>
        <v>0</v>
      </c>
      <c r="AG14" s="14">
        <v>0</v>
      </c>
      <c r="AH14" s="115">
        <f t="shared" si="12"/>
        <v>0</v>
      </c>
      <c r="AI14" s="30"/>
      <c r="AJ14" s="14">
        <v>0</v>
      </c>
      <c r="AK14" s="15">
        <v>12</v>
      </c>
      <c r="AL14" s="115">
        <f t="shared" si="13"/>
        <v>0</v>
      </c>
      <c r="AM14" s="14">
        <v>0</v>
      </c>
      <c r="AN14" s="116">
        <f t="shared" si="14"/>
        <v>0</v>
      </c>
      <c r="AO14" s="30"/>
      <c r="AP14" s="14">
        <v>0</v>
      </c>
      <c r="AQ14" s="15">
        <v>12</v>
      </c>
      <c r="AR14" s="115">
        <f t="shared" si="15"/>
        <v>0</v>
      </c>
      <c r="AS14" s="14">
        <v>0</v>
      </c>
      <c r="AT14" s="115">
        <f t="shared" si="16"/>
        <v>0</v>
      </c>
      <c r="AU14" s="119">
        <f t="shared" si="1"/>
        <v>0</v>
      </c>
      <c r="AV14" s="120">
        <f t="shared" si="2"/>
        <v>0</v>
      </c>
    </row>
    <row r="15" spans="1:48" ht="12.75">
      <c r="A15" s="101">
        <v>9</v>
      </c>
      <c r="D15" s="20">
        <v>0</v>
      </c>
      <c r="E15" s="112">
        <f t="shared" si="0"/>
        <v>0</v>
      </c>
      <c r="F15" s="65">
        <v>0</v>
      </c>
      <c r="G15" s="15">
        <v>12</v>
      </c>
      <c r="H15" s="115">
        <f t="shared" si="3"/>
        <v>0</v>
      </c>
      <c r="I15" s="14">
        <v>0</v>
      </c>
      <c r="J15" s="116">
        <f t="shared" si="4"/>
        <v>0</v>
      </c>
      <c r="K15" s="33"/>
      <c r="L15" s="14">
        <v>0</v>
      </c>
      <c r="M15" s="15">
        <v>12</v>
      </c>
      <c r="N15" s="115">
        <f t="shared" si="5"/>
        <v>0</v>
      </c>
      <c r="O15" s="14">
        <v>0</v>
      </c>
      <c r="P15" s="116">
        <f t="shared" si="6"/>
        <v>0</v>
      </c>
      <c r="Q15" s="30"/>
      <c r="R15" s="14">
        <v>0</v>
      </c>
      <c r="S15" s="15">
        <v>12</v>
      </c>
      <c r="T15" s="115">
        <f t="shared" si="7"/>
        <v>0</v>
      </c>
      <c r="U15" s="14">
        <v>0</v>
      </c>
      <c r="V15" s="116">
        <f t="shared" si="8"/>
        <v>0</v>
      </c>
      <c r="W15" s="30"/>
      <c r="X15" s="14">
        <v>0</v>
      </c>
      <c r="Y15" s="15">
        <v>12</v>
      </c>
      <c r="Z15" s="115">
        <f t="shared" si="9"/>
        <v>0</v>
      </c>
      <c r="AA15" s="14">
        <v>0</v>
      </c>
      <c r="AB15" s="116">
        <f t="shared" si="10"/>
        <v>0</v>
      </c>
      <c r="AC15" s="30"/>
      <c r="AD15" s="14">
        <v>0</v>
      </c>
      <c r="AE15" s="15">
        <v>12</v>
      </c>
      <c r="AF15" s="115">
        <f t="shared" si="11"/>
        <v>0</v>
      </c>
      <c r="AG15" s="14">
        <v>0</v>
      </c>
      <c r="AH15" s="115">
        <f t="shared" si="12"/>
        <v>0</v>
      </c>
      <c r="AI15" s="30"/>
      <c r="AJ15" s="14">
        <v>0</v>
      </c>
      <c r="AK15" s="15">
        <v>12</v>
      </c>
      <c r="AL15" s="115">
        <f t="shared" si="13"/>
        <v>0</v>
      </c>
      <c r="AM15" s="14">
        <v>0</v>
      </c>
      <c r="AN15" s="116">
        <f t="shared" si="14"/>
        <v>0</v>
      </c>
      <c r="AO15" s="30"/>
      <c r="AP15" s="14">
        <v>0</v>
      </c>
      <c r="AQ15" s="15">
        <v>12</v>
      </c>
      <c r="AR15" s="115">
        <f t="shared" si="15"/>
        <v>0</v>
      </c>
      <c r="AS15" s="14">
        <v>0</v>
      </c>
      <c r="AT15" s="115">
        <f t="shared" si="16"/>
        <v>0</v>
      </c>
      <c r="AU15" s="119">
        <f t="shared" si="1"/>
        <v>0</v>
      </c>
      <c r="AV15" s="120">
        <f t="shared" si="2"/>
        <v>0</v>
      </c>
    </row>
    <row r="16" spans="1:48" ht="12.75">
      <c r="A16" s="101">
        <v>10</v>
      </c>
      <c r="D16" s="20">
        <v>0</v>
      </c>
      <c r="E16" s="112">
        <f t="shared" si="0"/>
        <v>0</v>
      </c>
      <c r="F16" s="65">
        <v>0</v>
      </c>
      <c r="G16" s="15">
        <v>12</v>
      </c>
      <c r="H16" s="115">
        <f t="shared" si="3"/>
        <v>0</v>
      </c>
      <c r="I16" s="14">
        <v>0</v>
      </c>
      <c r="J16" s="116">
        <f t="shared" si="4"/>
        <v>0</v>
      </c>
      <c r="K16" s="33"/>
      <c r="L16" s="14">
        <v>0</v>
      </c>
      <c r="M16" s="15">
        <v>12</v>
      </c>
      <c r="N16" s="115">
        <f t="shared" si="5"/>
        <v>0</v>
      </c>
      <c r="O16" s="14">
        <v>0</v>
      </c>
      <c r="P16" s="116">
        <f t="shared" si="6"/>
        <v>0</v>
      </c>
      <c r="Q16" s="30"/>
      <c r="R16" s="14">
        <v>0</v>
      </c>
      <c r="S16" s="15">
        <v>12</v>
      </c>
      <c r="T16" s="115">
        <f t="shared" si="7"/>
        <v>0</v>
      </c>
      <c r="U16" s="14">
        <v>0</v>
      </c>
      <c r="V16" s="116">
        <f t="shared" si="8"/>
        <v>0</v>
      </c>
      <c r="W16" s="30"/>
      <c r="X16" s="14">
        <v>0</v>
      </c>
      <c r="Y16" s="15">
        <v>12</v>
      </c>
      <c r="Z16" s="115">
        <f t="shared" si="9"/>
        <v>0</v>
      </c>
      <c r="AA16" s="14">
        <v>0</v>
      </c>
      <c r="AB16" s="116">
        <f t="shared" si="10"/>
        <v>0</v>
      </c>
      <c r="AC16" s="30"/>
      <c r="AD16" s="14">
        <v>0</v>
      </c>
      <c r="AE16" s="15">
        <v>12</v>
      </c>
      <c r="AF16" s="115">
        <f t="shared" si="11"/>
        <v>0</v>
      </c>
      <c r="AG16" s="14">
        <v>0</v>
      </c>
      <c r="AH16" s="115">
        <f t="shared" si="12"/>
        <v>0</v>
      </c>
      <c r="AI16" s="30"/>
      <c r="AJ16" s="14">
        <v>0</v>
      </c>
      <c r="AK16" s="15">
        <v>12</v>
      </c>
      <c r="AL16" s="115">
        <f t="shared" si="13"/>
        <v>0</v>
      </c>
      <c r="AM16" s="14">
        <v>0</v>
      </c>
      <c r="AN16" s="116">
        <f t="shared" si="14"/>
        <v>0</v>
      </c>
      <c r="AO16" s="30"/>
      <c r="AP16" s="14">
        <v>0</v>
      </c>
      <c r="AQ16" s="15">
        <v>12</v>
      </c>
      <c r="AR16" s="115">
        <f t="shared" si="15"/>
        <v>0</v>
      </c>
      <c r="AS16" s="14">
        <v>0</v>
      </c>
      <c r="AT16" s="115">
        <f t="shared" si="16"/>
        <v>0</v>
      </c>
      <c r="AU16" s="119">
        <f t="shared" si="1"/>
        <v>0</v>
      </c>
      <c r="AV16" s="120">
        <f t="shared" si="2"/>
        <v>0</v>
      </c>
    </row>
    <row r="17" spans="1:48" ht="12.75">
      <c r="A17" s="101">
        <v>11</v>
      </c>
      <c r="D17" s="20">
        <v>0</v>
      </c>
      <c r="E17" s="112">
        <f t="shared" si="0"/>
        <v>0</v>
      </c>
      <c r="F17" s="65">
        <v>0</v>
      </c>
      <c r="G17" s="15">
        <v>12</v>
      </c>
      <c r="H17" s="115">
        <f t="shared" si="3"/>
        <v>0</v>
      </c>
      <c r="I17" s="14">
        <v>0</v>
      </c>
      <c r="J17" s="116">
        <f t="shared" si="4"/>
        <v>0</v>
      </c>
      <c r="K17" s="33"/>
      <c r="L17" s="14">
        <v>0</v>
      </c>
      <c r="M17" s="15">
        <v>12</v>
      </c>
      <c r="N17" s="115">
        <f t="shared" si="5"/>
        <v>0</v>
      </c>
      <c r="O17" s="14">
        <v>0</v>
      </c>
      <c r="P17" s="116">
        <f t="shared" si="6"/>
        <v>0</v>
      </c>
      <c r="Q17" s="30"/>
      <c r="R17" s="14">
        <v>0</v>
      </c>
      <c r="S17" s="15">
        <v>12</v>
      </c>
      <c r="T17" s="115">
        <f t="shared" si="7"/>
        <v>0</v>
      </c>
      <c r="U17" s="14">
        <v>0</v>
      </c>
      <c r="V17" s="116">
        <f t="shared" si="8"/>
        <v>0</v>
      </c>
      <c r="W17" s="30"/>
      <c r="X17" s="14">
        <v>0</v>
      </c>
      <c r="Y17" s="15">
        <v>12</v>
      </c>
      <c r="Z17" s="115">
        <f t="shared" si="9"/>
        <v>0</v>
      </c>
      <c r="AA17" s="14">
        <v>0</v>
      </c>
      <c r="AB17" s="116">
        <f t="shared" si="10"/>
        <v>0</v>
      </c>
      <c r="AC17" s="30"/>
      <c r="AD17" s="14">
        <v>0</v>
      </c>
      <c r="AE17" s="15">
        <v>12</v>
      </c>
      <c r="AF17" s="115">
        <f t="shared" si="11"/>
        <v>0</v>
      </c>
      <c r="AG17" s="14">
        <v>0</v>
      </c>
      <c r="AH17" s="115">
        <f t="shared" si="12"/>
        <v>0</v>
      </c>
      <c r="AI17" s="30"/>
      <c r="AJ17" s="14">
        <v>0</v>
      </c>
      <c r="AK17" s="15">
        <v>12</v>
      </c>
      <c r="AL17" s="115">
        <f t="shared" si="13"/>
        <v>0</v>
      </c>
      <c r="AM17" s="14">
        <v>0</v>
      </c>
      <c r="AN17" s="116">
        <f t="shared" si="14"/>
        <v>0</v>
      </c>
      <c r="AO17" s="30"/>
      <c r="AP17" s="14">
        <v>0</v>
      </c>
      <c r="AQ17" s="15">
        <v>12</v>
      </c>
      <c r="AR17" s="115">
        <f t="shared" si="15"/>
        <v>0</v>
      </c>
      <c r="AS17" s="14">
        <v>0</v>
      </c>
      <c r="AT17" s="115">
        <f t="shared" si="16"/>
        <v>0</v>
      </c>
      <c r="AU17" s="119">
        <f t="shared" si="1"/>
        <v>0</v>
      </c>
      <c r="AV17" s="120">
        <f t="shared" si="2"/>
        <v>0</v>
      </c>
    </row>
    <row r="18" spans="1:48" ht="12.75">
      <c r="A18" s="101">
        <v>12</v>
      </c>
      <c r="D18" s="20">
        <v>0</v>
      </c>
      <c r="E18" s="112">
        <f t="shared" si="0"/>
        <v>0</v>
      </c>
      <c r="F18" s="65">
        <v>0</v>
      </c>
      <c r="G18" s="15">
        <v>12</v>
      </c>
      <c r="H18" s="115">
        <f t="shared" si="3"/>
        <v>0</v>
      </c>
      <c r="I18" s="14">
        <v>0</v>
      </c>
      <c r="J18" s="116">
        <f t="shared" si="4"/>
        <v>0</v>
      </c>
      <c r="K18" s="33"/>
      <c r="L18" s="14">
        <v>0</v>
      </c>
      <c r="M18" s="15">
        <v>12</v>
      </c>
      <c r="N18" s="115">
        <f t="shared" si="5"/>
        <v>0</v>
      </c>
      <c r="O18" s="14">
        <v>0</v>
      </c>
      <c r="P18" s="116">
        <f t="shared" si="6"/>
        <v>0</v>
      </c>
      <c r="Q18" s="30"/>
      <c r="R18" s="14">
        <v>0</v>
      </c>
      <c r="S18" s="15">
        <v>12</v>
      </c>
      <c r="T18" s="115">
        <f t="shared" si="7"/>
        <v>0</v>
      </c>
      <c r="U18" s="14">
        <v>0</v>
      </c>
      <c r="V18" s="116">
        <f t="shared" si="8"/>
        <v>0</v>
      </c>
      <c r="W18" s="30"/>
      <c r="X18" s="14">
        <v>0</v>
      </c>
      <c r="Y18" s="15">
        <v>12</v>
      </c>
      <c r="Z18" s="115">
        <f t="shared" si="9"/>
        <v>0</v>
      </c>
      <c r="AA18" s="14">
        <v>0</v>
      </c>
      <c r="AB18" s="116">
        <f t="shared" si="10"/>
        <v>0</v>
      </c>
      <c r="AC18" s="30"/>
      <c r="AD18" s="14">
        <v>0</v>
      </c>
      <c r="AE18" s="15">
        <v>12</v>
      </c>
      <c r="AF18" s="115">
        <f t="shared" si="11"/>
        <v>0</v>
      </c>
      <c r="AG18" s="14">
        <v>0</v>
      </c>
      <c r="AH18" s="115">
        <f t="shared" si="12"/>
        <v>0</v>
      </c>
      <c r="AI18" s="30"/>
      <c r="AJ18" s="14">
        <v>0</v>
      </c>
      <c r="AK18" s="15">
        <v>12</v>
      </c>
      <c r="AL18" s="115">
        <f t="shared" si="13"/>
        <v>0</v>
      </c>
      <c r="AM18" s="14">
        <v>0</v>
      </c>
      <c r="AN18" s="116">
        <f t="shared" si="14"/>
        <v>0</v>
      </c>
      <c r="AO18" s="30"/>
      <c r="AP18" s="14">
        <v>0</v>
      </c>
      <c r="AQ18" s="15">
        <v>12</v>
      </c>
      <c r="AR18" s="115">
        <f t="shared" si="15"/>
        <v>0</v>
      </c>
      <c r="AS18" s="14">
        <v>0</v>
      </c>
      <c r="AT18" s="115">
        <f t="shared" si="16"/>
        <v>0</v>
      </c>
      <c r="AU18" s="119">
        <f t="shared" si="1"/>
        <v>0</v>
      </c>
      <c r="AV18" s="120">
        <f t="shared" si="2"/>
        <v>0</v>
      </c>
    </row>
    <row r="19" spans="1:48" ht="12.75">
      <c r="A19" s="101">
        <v>13</v>
      </c>
      <c r="D19" s="20">
        <v>0</v>
      </c>
      <c r="E19" s="112">
        <f t="shared" si="0"/>
        <v>0</v>
      </c>
      <c r="F19" s="65">
        <v>0</v>
      </c>
      <c r="G19" s="15">
        <v>12</v>
      </c>
      <c r="H19" s="115">
        <f t="shared" si="3"/>
        <v>0</v>
      </c>
      <c r="I19" s="14">
        <v>0</v>
      </c>
      <c r="J19" s="116">
        <f t="shared" si="4"/>
        <v>0</v>
      </c>
      <c r="K19" s="33"/>
      <c r="L19" s="14">
        <v>0</v>
      </c>
      <c r="M19" s="15">
        <v>12</v>
      </c>
      <c r="N19" s="115">
        <f t="shared" si="5"/>
        <v>0</v>
      </c>
      <c r="O19" s="14">
        <v>0</v>
      </c>
      <c r="P19" s="116">
        <f t="shared" si="6"/>
        <v>0</v>
      </c>
      <c r="Q19" s="30"/>
      <c r="R19" s="14">
        <v>0</v>
      </c>
      <c r="S19" s="15">
        <v>12</v>
      </c>
      <c r="T19" s="115">
        <f t="shared" si="7"/>
        <v>0</v>
      </c>
      <c r="U19" s="14">
        <v>0</v>
      </c>
      <c r="V19" s="116">
        <f t="shared" si="8"/>
        <v>0</v>
      </c>
      <c r="W19" s="30"/>
      <c r="X19" s="14">
        <v>0</v>
      </c>
      <c r="Y19" s="15">
        <v>12</v>
      </c>
      <c r="Z19" s="115">
        <f t="shared" si="9"/>
        <v>0</v>
      </c>
      <c r="AA19" s="14">
        <v>0</v>
      </c>
      <c r="AB19" s="116">
        <f t="shared" si="10"/>
        <v>0</v>
      </c>
      <c r="AC19" s="30"/>
      <c r="AD19" s="14">
        <v>0</v>
      </c>
      <c r="AE19" s="15">
        <v>12</v>
      </c>
      <c r="AF19" s="115">
        <f t="shared" si="11"/>
        <v>0</v>
      </c>
      <c r="AG19" s="14">
        <v>0</v>
      </c>
      <c r="AH19" s="115">
        <f t="shared" si="12"/>
        <v>0</v>
      </c>
      <c r="AI19" s="30"/>
      <c r="AJ19" s="14">
        <v>0</v>
      </c>
      <c r="AK19" s="15">
        <v>12</v>
      </c>
      <c r="AL19" s="115">
        <f t="shared" si="13"/>
        <v>0</v>
      </c>
      <c r="AM19" s="14">
        <v>0</v>
      </c>
      <c r="AN19" s="116">
        <f t="shared" si="14"/>
        <v>0</v>
      </c>
      <c r="AO19" s="30"/>
      <c r="AP19" s="14">
        <v>0</v>
      </c>
      <c r="AQ19" s="15">
        <v>12</v>
      </c>
      <c r="AR19" s="115">
        <f t="shared" si="15"/>
        <v>0</v>
      </c>
      <c r="AS19" s="14">
        <v>0</v>
      </c>
      <c r="AT19" s="115">
        <f t="shared" si="16"/>
        <v>0</v>
      </c>
      <c r="AU19" s="119">
        <f t="shared" si="1"/>
        <v>0</v>
      </c>
      <c r="AV19" s="120">
        <f t="shared" si="2"/>
        <v>0</v>
      </c>
    </row>
    <row r="20" spans="1:48" ht="12.75">
      <c r="A20" s="101">
        <v>14</v>
      </c>
      <c r="D20" s="20">
        <v>0</v>
      </c>
      <c r="E20" s="112">
        <f t="shared" si="0"/>
        <v>0</v>
      </c>
      <c r="F20" s="65">
        <v>0</v>
      </c>
      <c r="G20" s="15">
        <v>12</v>
      </c>
      <c r="H20" s="115">
        <f t="shared" si="3"/>
        <v>0</v>
      </c>
      <c r="I20" s="14">
        <v>0</v>
      </c>
      <c r="J20" s="116">
        <f t="shared" si="4"/>
        <v>0</v>
      </c>
      <c r="K20" s="33"/>
      <c r="L20" s="14">
        <v>0</v>
      </c>
      <c r="M20" s="15">
        <v>12</v>
      </c>
      <c r="N20" s="115">
        <f t="shared" si="5"/>
        <v>0</v>
      </c>
      <c r="O20" s="14">
        <v>0</v>
      </c>
      <c r="P20" s="116">
        <f t="shared" si="6"/>
        <v>0</v>
      </c>
      <c r="Q20" s="30"/>
      <c r="R20" s="14">
        <v>0</v>
      </c>
      <c r="S20" s="15">
        <v>12</v>
      </c>
      <c r="T20" s="115">
        <f t="shared" si="7"/>
        <v>0</v>
      </c>
      <c r="U20" s="14">
        <v>0</v>
      </c>
      <c r="V20" s="116">
        <f t="shared" si="8"/>
        <v>0</v>
      </c>
      <c r="W20" s="30"/>
      <c r="X20" s="14">
        <v>0</v>
      </c>
      <c r="Y20" s="15">
        <v>12</v>
      </c>
      <c r="Z20" s="115">
        <f t="shared" si="9"/>
        <v>0</v>
      </c>
      <c r="AA20" s="14">
        <v>0</v>
      </c>
      <c r="AB20" s="116">
        <f t="shared" si="10"/>
        <v>0</v>
      </c>
      <c r="AC20" s="30"/>
      <c r="AD20" s="14">
        <v>0</v>
      </c>
      <c r="AE20" s="15">
        <v>12</v>
      </c>
      <c r="AF20" s="115">
        <f t="shared" si="11"/>
        <v>0</v>
      </c>
      <c r="AG20" s="14">
        <v>0</v>
      </c>
      <c r="AH20" s="115">
        <f t="shared" si="12"/>
        <v>0</v>
      </c>
      <c r="AI20" s="30"/>
      <c r="AJ20" s="14">
        <v>0</v>
      </c>
      <c r="AK20" s="15">
        <v>12</v>
      </c>
      <c r="AL20" s="115">
        <f t="shared" si="13"/>
        <v>0</v>
      </c>
      <c r="AM20" s="14">
        <v>0</v>
      </c>
      <c r="AN20" s="116">
        <f t="shared" si="14"/>
        <v>0</v>
      </c>
      <c r="AO20" s="30"/>
      <c r="AP20" s="14">
        <v>0</v>
      </c>
      <c r="AQ20" s="15">
        <v>12</v>
      </c>
      <c r="AR20" s="115">
        <f t="shared" si="15"/>
        <v>0</v>
      </c>
      <c r="AS20" s="14">
        <v>0</v>
      </c>
      <c r="AT20" s="115">
        <f t="shared" si="16"/>
        <v>0</v>
      </c>
      <c r="AU20" s="119">
        <f t="shared" si="1"/>
        <v>0</v>
      </c>
      <c r="AV20" s="120">
        <f t="shared" si="2"/>
        <v>0</v>
      </c>
    </row>
    <row r="21" spans="1:48" ht="12.75">
      <c r="A21" s="101">
        <v>15</v>
      </c>
      <c r="D21" s="20">
        <v>0</v>
      </c>
      <c r="E21" s="112">
        <f t="shared" si="0"/>
        <v>0</v>
      </c>
      <c r="F21" s="65">
        <v>0</v>
      </c>
      <c r="G21" s="15">
        <v>12</v>
      </c>
      <c r="H21" s="115">
        <f t="shared" si="3"/>
        <v>0</v>
      </c>
      <c r="I21" s="14">
        <v>0</v>
      </c>
      <c r="J21" s="116">
        <f t="shared" si="4"/>
        <v>0</v>
      </c>
      <c r="K21" s="33"/>
      <c r="L21" s="14">
        <v>0</v>
      </c>
      <c r="M21" s="15">
        <v>12</v>
      </c>
      <c r="N21" s="115">
        <f t="shared" si="5"/>
        <v>0</v>
      </c>
      <c r="O21" s="14">
        <v>0</v>
      </c>
      <c r="P21" s="116">
        <f t="shared" si="6"/>
        <v>0</v>
      </c>
      <c r="Q21" s="30"/>
      <c r="R21" s="14">
        <v>0</v>
      </c>
      <c r="S21" s="15">
        <v>12</v>
      </c>
      <c r="T21" s="115">
        <f t="shared" si="7"/>
        <v>0</v>
      </c>
      <c r="U21" s="14">
        <v>0</v>
      </c>
      <c r="V21" s="116">
        <f t="shared" si="8"/>
        <v>0</v>
      </c>
      <c r="W21" s="30"/>
      <c r="X21" s="14">
        <v>0</v>
      </c>
      <c r="Y21" s="15">
        <v>12</v>
      </c>
      <c r="Z21" s="115">
        <f t="shared" si="9"/>
        <v>0</v>
      </c>
      <c r="AA21" s="14">
        <v>0</v>
      </c>
      <c r="AB21" s="116">
        <f t="shared" si="10"/>
        <v>0</v>
      </c>
      <c r="AC21" s="30"/>
      <c r="AD21" s="14">
        <v>0</v>
      </c>
      <c r="AE21" s="15">
        <v>12</v>
      </c>
      <c r="AF21" s="115">
        <f t="shared" si="11"/>
        <v>0</v>
      </c>
      <c r="AG21" s="14">
        <v>0</v>
      </c>
      <c r="AH21" s="115">
        <f t="shared" si="12"/>
        <v>0</v>
      </c>
      <c r="AI21" s="30"/>
      <c r="AJ21" s="14">
        <v>0</v>
      </c>
      <c r="AK21" s="15">
        <v>12</v>
      </c>
      <c r="AL21" s="115">
        <f t="shared" si="13"/>
        <v>0</v>
      </c>
      <c r="AM21" s="14">
        <v>0</v>
      </c>
      <c r="AN21" s="116">
        <f t="shared" si="14"/>
        <v>0</v>
      </c>
      <c r="AO21" s="30"/>
      <c r="AP21" s="14">
        <v>0</v>
      </c>
      <c r="AQ21" s="15">
        <v>12</v>
      </c>
      <c r="AR21" s="115">
        <f t="shared" si="15"/>
        <v>0</v>
      </c>
      <c r="AS21" s="14">
        <v>0</v>
      </c>
      <c r="AT21" s="115">
        <f t="shared" si="16"/>
        <v>0</v>
      </c>
      <c r="AU21" s="119">
        <f t="shared" si="1"/>
        <v>0</v>
      </c>
      <c r="AV21" s="120">
        <f t="shared" si="2"/>
        <v>0</v>
      </c>
    </row>
    <row r="22" spans="1:48" ht="12.75">
      <c r="A22" s="101">
        <v>16</v>
      </c>
      <c r="D22" s="20">
        <v>0</v>
      </c>
      <c r="E22" s="112">
        <f t="shared" si="0"/>
        <v>0</v>
      </c>
      <c r="F22" s="65">
        <v>0</v>
      </c>
      <c r="G22" s="15">
        <v>12</v>
      </c>
      <c r="H22" s="115">
        <f t="shared" si="3"/>
        <v>0</v>
      </c>
      <c r="I22" s="14">
        <v>0</v>
      </c>
      <c r="J22" s="116">
        <f t="shared" si="4"/>
        <v>0</v>
      </c>
      <c r="K22" s="33"/>
      <c r="L22" s="14">
        <v>0</v>
      </c>
      <c r="M22" s="15">
        <v>12</v>
      </c>
      <c r="N22" s="115">
        <f t="shared" si="5"/>
        <v>0</v>
      </c>
      <c r="O22" s="14">
        <v>0</v>
      </c>
      <c r="P22" s="116">
        <f t="shared" si="6"/>
        <v>0</v>
      </c>
      <c r="Q22" s="30"/>
      <c r="R22" s="14">
        <v>0</v>
      </c>
      <c r="S22" s="15">
        <v>12</v>
      </c>
      <c r="T22" s="115">
        <f t="shared" si="7"/>
        <v>0</v>
      </c>
      <c r="U22" s="14">
        <v>0</v>
      </c>
      <c r="V22" s="116">
        <f t="shared" si="8"/>
        <v>0</v>
      </c>
      <c r="W22" s="30"/>
      <c r="X22" s="14">
        <v>0</v>
      </c>
      <c r="Y22" s="15">
        <v>12</v>
      </c>
      <c r="Z22" s="115">
        <f t="shared" si="9"/>
        <v>0</v>
      </c>
      <c r="AA22" s="14">
        <v>0</v>
      </c>
      <c r="AB22" s="116">
        <f t="shared" si="10"/>
        <v>0</v>
      </c>
      <c r="AC22" s="30"/>
      <c r="AD22" s="14">
        <v>0</v>
      </c>
      <c r="AE22" s="15">
        <v>12</v>
      </c>
      <c r="AF22" s="115">
        <f t="shared" si="11"/>
        <v>0</v>
      </c>
      <c r="AG22" s="14">
        <v>0</v>
      </c>
      <c r="AH22" s="115">
        <f t="shared" si="12"/>
        <v>0</v>
      </c>
      <c r="AI22" s="30"/>
      <c r="AJ22" s="14">
        <v>0</v>
      </c>
      <c r="AK22" s="15">
        <v>12</v>
      </c>
      <c r="AL22" s="115">
        <f t="shared" si="13"/>
        <v>0</v>
      </c>
      <c r="AM22" s="14">
        <v>0</v>
      </c>
      <c r="AN22" s="116">
        <f t="shared" si="14"/>
        <v>0</v>
      </c>
      <c r="AO22" s="30"/>
      <c r="AP22" s="14">
        <v>0</v>
      </c>
      <c r="AQ22" s="15">
        <v>12</v>
      </c>
      <c r="AR22" s="115">
        <f t="shared" si="15"/>
        <v>0</v>
      </c>
      <c r="AS22" s="14">
        <v>0</v>
      </c>
      <c r="AT22" s="115">
        <f t="shared" si="16"/>
        <v>0</v>
      </c>
      <c r="AU22" s="119">
        <f t="shared" si="1"/>
        <v>0</v>
      </c>
      <c r="AV22" s="120">
        <f t="shared" si="2"/>
        <v>0</v>
      </c>
    </row>
    <row r="23" spans="1:48" ht="12.75">
      <c r="A23" s="101">
        <v>17</v>
      </c>
      <c r="D23" s="20">
        <v>0</v>
      </c>
      <c r="E23" s="112">
        <f t="shared" si="0"/>
        <v>0</v>
      </c>
      <c r="F23" s="65">
        <v>0</v>
      </c>
      <c r="G23" s="15">
        <v>12</v>
      </c>
      <c r="H23" s="115">
        <f t="shared" si="3"/>
        <v>0</v>
      </c>
      <c r="I23" s="14">
        <v>0</v>
      </c>
      <c r="J23" s="116">
        <f t="shared" si="4"/>
        <v>0</v>
      </c>
      <c r="K23" s="33"/>
      <c r="L23" s="14">
        <v>0</v>
      </c>
      <c r="M23" s="15">
        <v>12</v>
      </c>
      <c r="N23" s="115">
        <f t="shared" si="5"/>
        <v>0</v>
      </c>
      <c r="O23" s="14">
        <v>0</v>
      </c>
      <c r="P23" s="116">
        <f t="shared" si="6"/>
        <v>0</v>
      </c>
      <c r="Q23" s="30"/>
      <c r="R23" s="14">
        <v>0</v>
      </c>
      <c r="S23" s="15">
        <v>12</v>
      </c>
      <c r="T23" s="115">
        <f t="shared" si="7"/>
        <v>0</v>
      </c>
      <c r="U23" s="14">
        <v>0</v>
      </c>
      <c r="V23" s="116">
        <f t="shared" si="8"/>
        <v>0</v>
      </c>
      <c r="W23" s="30"/>
      <c r="X23" s="14">
        <v>0</v>
      </c>
      <c r="Y23" s="15">
        <v>12</v>
      </c>
      <c r="Z23" s="115">
        <f t="shared" si="9"/>
        <v>0</v>
      </c>
      <c r="AA23" s="14">
        <v>0</v>
      </c>
      <c r="AB23" s="116">
        <f t="shared" si="10"/>
        <v>0</v>
      </c>
      <c r="AC23" s="30"/>
      <c r="AD23" s="14">
        <v>0</v>
      </c>
      <c r="AE23" s="15">
        <v>12</v>
      </c>
      <c r="AF23" s="115">
        <f t="shared" si="11"/>
        <v>0</v>
      </c>
      <c r="AG23" s="14">
        <v>0</v>
      </c>
      <c r="AH23" s="115">
        <f t="shared" si="12"/>
        <v>0</v>
      </c>
      <c r="AI23" s="30"/>
      <c r="AJ23" s="14">
        <v>0</v>
      </c>
      <c r="AK23" s="15">
        <v>12</v>
      </c>
      <c r="AL23" s="115">
        <f t="shared" si="13"/>
        <v>0</v>
      </c>
      <c r="AM23" s="14">
        <v>0</v>
      </c>
      <c r="AN23" s="116">
        <f t="shared" si="14"/>
        <v>0</v>
      </c>
      <c r="AO23" s="30"/>
      <c r="AP23" s="14">
        <v>0</v>
      </c>
      <c r="AQ23" s="15">
        <v>12</v>
      </c>
      <c r="AR23" s="115">
        <f t="shared" si="15"/>
        <v>0</v>
      </c>
      <c r="AS23" s="14">
        <v>0</v>
      </c>
      <c r="AT23" s="115">
        <f t="shared" si="16"/>
        <v>0</v>
      </c>
      <c r="AU23" s="119">
        <f t="shared" si="1"/>
        <v>0</v>
      </c>
      <c r="AV23" s="120">
        <f t="shared" si="2"/>
        <v>0</v>
      </c>
    </row>
    <row r="24" spans="1:48" ht="12.75">
      <c r="A24" s="101">
        <v>18</v>
      </c>
      <c r="D24" s="20">
        <v>0</v>
      </c>
      <c r="E24" s="112">
        <f aca="true" t="shared" si="17" ref="E24:E37">ROUND((+D24*(1+$E$47/12*$E$52)),0)</f>
        <v>0</v>
      </c>
      <c r="F24" s="65">
        <v>0</v>
      </c>
      <c r="G24" s="15">
        <v>12</v>
      </c>
      <c r="H24" s="115">
        <f aca="true" t="shared" si="18" ref="H24:H37">ROUND((+$E24*F24/12*G24),0)</f>
        <v>0</v>
      </c>
      <c r="I24" s="14">
        <v>0</v>
      </c>
      <c r="J24" s="116">
        <f aca="true" t="shared" si="19" ref="J24:J37">ROUND((+I24*H24),0)</f>
        <v>0</v>
      </c>
      <c r="K24" s="33"/>
      <c r="L24" s="14">
        <v>0</v>
      </c>
      <c r="M24" s="15">
        <v>12</v>
      </c>
      <c r="N24" s="115">
        <f aca="true" t="shared" si="20" ref="N24:N37">ROUND((+$E24*L24/12*M24*(1+$E$47)),0)</f>
        <v>0</v>
      </c>
      <c r="O24" s="14">
        <v>0</v>
      </c>
      <c r="P24" s="116">
        <f aca="true" t="shared" si="21" ref="P24:P37">ROUND((+O24*N24),0)</f>
        <v>0</v>
      </c>
      <c r="Q24" s="30"/>
      <c r="R24" s="14">
        <v>0</v>
      </c>
      <c r="S24" s="15">
        <v>12</v>
      </c>
      <c r="T24" s="115">
        <f aca="true" t="shared" si="22" ref="T24:T37">ROUND((+$E24*R24/12*S24*(1+$E$47)*(1+$E$47)),0)</f>
        <v>0</v>
      </c>
      <c r="U24" s="14">
        <v>0</v>
      </c>
      <c r="V24" s="116">
        <f aca="true" t="shared" si="23" ref="V24:V37">ROUND((+U24*T24),0)</f>
        <v>0</v>
      </c>
      <c r="W24" s="30"/>
      <c r="X24" s="14">
        <v>0</v>
      </c>
      <c r="Y24" s="15">
        <v>12</v>
      </c>
      <c r="Z24" s="115">
        <f aca="true" t="shared" si="24" ref="Z24:Z37">ROUND((+$E24*X24/12*Y24*(1+$E$47)*(1+$E$47)*(1+$E$47)),0)</f>
        <v>0</v>
      </c>
      <c r="AA24" s="14">
        <v>0</v>
      </c>
      <c r="AB24" s="116">
        <f aca="true" t="shared" si="25" ref="AB24:AB37">ROUND((+AA24*Z24),0)</f>
        <v>0</v>
      </c>
      <c r="AC24" s="30"/>
      <c r="AD24" s="14">
        <v>0</v>
      </c>
      <c r="AE24" s="15">
        <v>12</v>
      </c>
      <c r="AF24" s="115">
        <f aca="true" t="shared" si="26" ref="AF24:AF37">ROUND((+$E24*AD24/12*AE24*(1+$E$47)*(1+$E$47)*(1+$E$47)*(1+$E$47)),0)</f>
        <v>0</v>
      </c>
      <c r="AG24" s="14">
        <v>0</v>
      </c>
      <c r="AH24" s="115">
        <f aca="true" t="shared" si="27" ref="AH24:AH37">ROUND((+AG24*AF24),0)</f>
        <v>0</v>
      </c>
      <c r="AI24" s="30"/>
      <c r="AJ24" s="14">
        <v>0</v>
      </c>
      <c r="AK24" s="15">
        <v>12</v>
      </c>
      <c r="AL24" s="115">
        <f aca="true" t="shared" si="28" ref="AL24:AL37">ROUND((+$E24*AJ24/12*AK24*(1+$E$47)*(1+$E$47)*(1+$E$47)*(1+$E$47)*(1+$E$47)),0)</f>
        <v>0</v>
      </c>
      <c r="AM24" s="14">
        <v>0</v>
      </c>
      <c r="AN24" s="116">
        <f aca="true" t="shared" si="29" ref="AN24:AN37">ROUND((+AM24*AL24),0)</f>
        <v>0</v>
      </c>
      <c r="AO24" s="30"/>
      <c r="AP24" s="14">
        <v>0</v>
      </c>
      <c r="AQ24" s="15">
        <v>12</v>
      </c>
      <c r="AR24" s="115">
        <f aca="true" t="shared" si="30" ref="AR24:AR37">ROUND((+$E24*AP24/12*AQ24*(1+$E$47)*(1+$E$47)*(1+$E$47)*(1+$E$47)*(1+$E$47)*(1+$E$47)),0)</f>
        <v>0</v>
      </c>
      <c r="AS24" s="14">
        <v>0</v>
      </c>
      <c r="AT24" s="115">
        <f aca="true" t="shared" si="31" ref="AT24:AT37">ROUND((+AS24*AR24),0)</f>
        <v>0</v>
      </c>
      <c r="AU24" s="119">
        <f t="shared" si="1"/>
        <v>0</v>
      </c>
      <c r="AV24" s="120">
        <f t="shared" si="2"/>
        <v>0</v>
      </c>
    </row>
    <row r="25" spans="1:48" ht="12.75">
      <c r="A25" s="101">
        <v>19</v>
      </c>
      <c r="D25" s="20">
        <v>0</v>
      </c>
      <c r="E25" s="112">
        <f t="shared" si="17"/>
        <v>0</v>
      </c>
      <c r="F25" s="65">
        <v>0</v>
      </c>
      <c r="G25" s="15">
        <v>12</v>
      </c>
      <c r="H25" s="115">
        <f t="shared" si="18"/>
        <v>0</v>
      </c>
      <c r="I25" s="14">
        <v>0</v>
      </c>
      <c r="J25" s="116">
        <f t="shared" si="19"/>
        <v>0</v>
      </c>
      <c r="K25" s="33"/>
      <c r="L25" s="14">
        <v>0</v>
      </c>
      <c r="M25" s="15">
        <v>12</v>
      </c>
      <c r="N25" s="115">
        <f t="shared" si="20"/>
        <v>0</v>
      </c>
      <c r="O25" s="14">
        <v>0</v>
      </c>
      <c r="P25" s="116">
        <f t="shared" si="21"/>
        <v>0</v>
      </c>
      <c r="Q25" s="30"/>
      <c r="R25" s="14">
        <v>0</v>
      </c>
      <c r="S25" s="15">
        <v>12</v>
      </c>
      <c r="T25" s="115">
        <f t="shared" si="22"/>
        <v>0</v>
      </c>
      <c r="U25" s="14">
        <v>0</v>
      </c>
      <c r="V25" s="116">
        <f t="shared" si="23"/>
        <v>0</v>
      </c>
      <c r="W25" s="30"/>
      <c r="X25" s="14">
        <v>0</v>
      </c>
      <c r="Y25" s="15">
        <v>12</v>
      </c>
      <c r="Z25" s="115">
        <f t="shared" si="24"/>
        <v>0</v>
      </c>
      <c r="AA25" s="14">
        <v>0</v>
      </c>
      <c r="AB25" s="116">
        <f t="shared" si="25"/>
        <v>0</v>
      </c>
      <c r="AC25" s="30"/>
      <c r="AD25" s="14">
        <v>0</v>
      </c>
      <c r="AE25" s="15">
        <v>12</v>
      </c>
      <c r="AF25" s="115">
        <f t="shared" si="26"/>
        <v>0</v>
      </c>
      <c r="AG25" s="14">
        <v>0</v>
      </c>
      <c r="AH25" s="115">
        <f t="shared" si="27"/>
        <v>0</v>
      </c>
      <c r="AI25" s="30"/>
      <c r="AJ25" s="14">
        <v>0</v>
      </c>
      <c r="AK25" s="15">
        <v>12</v>
      </c>
      <c r="AL25" s="115">
        <f t="shared" si="28"/>
        <v>0</v>
      </c>
      <c r="AM25" s="14">
        <v>0</v>
      </c>
      <c r="AN25" s="116">
        <f t="shared" si="29"/>
        <v>0</v>
      </c>
      <c r="AO25" s="30"/>
      <c r="AP25" s="14">
        <v>0</v>
      </c>
      <c r="AQ25" s="15">
        <v>12</v>
      </c>
      <c r="AR25" s="115">
        <f t="shared" si="30"/>
        <v>0</v>
      </c>
      <c r="AS25" s="14">
        <v>0</v>
      </c>
      <c r="AT25" s="115">
        <f t="shared" si="31"/>
        <v>0</v>
      </c>
      <c r="AU25" s="119">
        <f t="shared" si="1"/>
        <v>0</v>
      </c>
      <c r="AV25" s="120">
        <f t="shared" si="2"/>
        <v>0</v>
      </c>
    </row>
    <row r="26" spans="1:48" ht="12.75">
      <c r="A26" s="101">
        <v>20</v>
      </c>
      <c r="D26" s="20">
        <v>0</v>
      </c>
      <c r="E26" s="112">
        <f t="shared" si="17"/>
        <v>0</v>
      </c>
      <c r="F26" s="65">
        <v>0</v>
      </c>
      <c r="G26" s="15">
        <v>12</v>
      </c>
      <c r="H26" s="115">
        <f t="shared" si="18"/>
        <v>0</v>
      </c>
      <c r="I26" s="14">
        <v>0</v>
      </c>
      <c r="J26" s="116">
        <f t="shared" si="19"/>
        <v>0</v>
      </c>
      <c r="K26" s="33"/>
      <c r="L26" s="14">
        <v>0</v>
      </c>
      <c r="M26" s="15">
        <v>12</v>
      </c>
      <c r="N26" s="115">
        <f t="shared" si="20"/>
        <v>0</v>
      </c>
      <c r="O26" s="14">
        <v>0</v>
      </c>
      <c r="P26" s="116">
        <f t="shared" si="21"/>
        <v>0</v>
      </c>
      <c r="Q26" s="30"/>
      <c r="R26" s="14">
        <v>0</v>
      </c>
      <c r="S26" s="15">
        <v>12</v>
      </c>
      <c r="T26" s="115">
        <f t="shared" si="22"/>
        <v>0</v>
      </c>
      <c r="U26" s="14">
        <v>0</v>
      </c>
      <c r="V26" s="116">
        <f t="shared" si="23"/>
        <v>0</v>
      </c>
      <c r="W26" s="30"/>
      <c r="X26" s="14">
        <v>0</v>
      </c>
      <c r="Y26" s="15">
        <v>12</v>
      </c>
      <c r="Z26" s="115">
        <f t="shared" si="24"/>
        <v>0</v>
      </c>
      <c r="AA26" s="14">
        <v>0</v>
      </c>
      <c r="AB26" s="116">
        <f t="shared" si="25"/>
        <v>0</v>
      </c>
      <c r="AC26" s="30"/>
      <c r="AD26" s="14">
        <v>0</v>
      </c>
      <c r="AE26" s="15">
        <v>12</v>
      </c>
      <c r="AF26" s="115">
        <f t="shared" si="26"/>
        <v>0</v>
      </c>
      <c r="AG26" s="14">
        <v>0</v>
      </c>
      <c r="AH26" s="115">
        <f t="shared" si="27"/>
        <v>0</v>
      </c>
      <c r="AI26" s="30"/>
      <c r="AJ26" s="14">
        <v>0</v>
      </c>
      <c r="AK26" s="15">
        <v>12</v>
      </c>
      <c r="AL26" s="115">
        <f t="shared" si="28"/>
        <v>0</v>
      </c>
      <c r="AM26" s="14">
        <v>0</v>
      </c>
      <c r="AN26" s="116">
        <f t="shared" si="29"/>
        <v>0</v>
      </c>
      <c r="AO26" s="30"/>
      <c r="AP26" s="14">
        <v>0</v>
      </c>
      <c r="AQ26" s="15">
        <v>12</v>
      </c>
      <c r="AR26" s="115">
        <f t="shared" si="30"/>
        <v>0</v>
      </c>
      <c r="AS26" s="14">
        <v>0</v>
      </c>
      <c r="AT26" s="115">
        <f t="shared" si="31"/>
        <v>0</v>
      </c>
      <c r="AU26" s="119">
        <f t="shared" si="1"/>
        <v>0</v>
      </c>
      <c r="AV26" s="120">
        <f t="shared" si="2"/>
        <v>0</v>
      </c>
    </row>
    <row r="27" spans="1:48" ht="12.75">
      <c r="A27" s="101">
        <v>21</v>
      </c>
      <c r="D27" s="20">
        <v>0</v>
      </c>
      <c r="E27" s="112">
        <f t="shared" si="17"/>
        <v>0</v>
      </c>
      <c r="F27" s="65">
        <v>0</v>
      </c>
      <c r="G27" s="15">
        <v>12</v>
      </c>
      <c r="H27" s="115">
        <f t="shared" si="18"/>
        <v>0</v>
      </c>
      <c r="I27" s="14">
        <v>0</v>
      </c>
      <c r="J27" s="116">
        <f t="shared" si="19"/>
        <v>0</v>
      </c>
      <c r="K27" s="33"/>
      <c r="L27" s="14">
        <v>0</v>
      </c>
      <c r="M27" s="15">
        <v>12</v>
      </c>
      <c r="N27" s="115">
        <f t="shared" si="20"/>
        <v>0</v>
      </c>
      <c r="O27" s="14">
        <v>0</v>
      </c>
      <c r="P27" s="116">
        <f t="shared" si="21"/>
        <v>0</v>
      </c>
      <c r="Q27" s="30"/>
      <c r="R27" s="14">
        <v>0</v>
      </c>
      <c r="S27" s="15">
        <v>12</v>
      </c>
      <c r="T27" s="115">
        <f t="shared" si="22"/>
        <v>0</v>
      </c>
      <c r="U27" s="14">
        <v>0</v>
      </c>
      <c r="V27" s="116">
        <f t="shared" si="23"/>
        <v>0</v>
      </c>
      <c r="W27" s="30"/>
      <c r="X27" s="14">
        <v>0</v>
      </c>
      <c r="Y27" s="15">
        <v>12</v>
      </c>
      <c r="Z27" s="115">
        <f t="shared" si="24"/>
        <v>0</v>
      </c>
      <c r="AA27" s="14">
        <v>0</v>
      </c>
      <c r="AB27" s="116">
        <f t="shared" si="25"/>
        <v>0</v>
      </c>
      <c r="AC27" s="30"/>
      <c r="AD27" s="14">
        <v>0</v>
      </c>
      <c r="AE27" s="15">
        <v>12</v>
      </c>
      <c r="AF27" s="115">
        <f t="shared" si="26"/>
        <v>0</v>
      </c>
      <c r="AG27" s="14">
        <v>0</v>
      </c>
      <c r="AH27" s="115">
        <f t="shared" si="27"/>
        <v>0</v>
      </c>
      <c r="AI27" s="30"/>
      <c r="AJ27" s="14">
        <v>0</v>
      </c>
      <c r="AK27" s="15">
        <v>12</v>
      </c>
      <c r="AL27" s="115">
        <f t="shared" si="28"/>
        <v>0</v>
      </c>
      <c r="AM27" s="14">
        <v>0</v>
      </c>
      <c r="AN27" s="116">
        <f t="shared" si="29"/>
        <v>0</v>
      </c>
      <c r="AO27" s="30"/>
      <c r="AP27" s="14">
        <v>0</v>
      </c>
      <c r="AQ27" s="15">
        <v>12</v>
      </c>
      <c r="AR27" s="115">
        <f t="shared" si="30"/>
        <v>0</v>
      </c>
      <c r="AS27" s="14">
        <v>0</v>
      </c>
      <c r="AT27" s="115">
        <f t="shared" si="31"/>
        <v>0</v>
      </c>
      <c r="AU27" s="119">
        <f t="shared" si="1"/>
        <v>0</v>
      </c>
      <c r="AV27" s="120">
        <f t="shared" si="2"/>
        <v>0</v>
      </c>
    </row>
    <row r="28" spans="1:48" ht="12.75">
      <c r="A28" s="101">
        <v>22</v>
      </c>
      <c r="D28" s="20">
        <v>0</v>
      </c>
      <c r="E28" s="112">
        <f t="shared" si="17"/>
        <v>0</v>
      </c>
      <c r="F28" s="65">
        <v>0</v>
      </c>
      <c r="G28" s="15">
        <v>12</v>
      </c>
      <c r="H28" s="115">
        <f t="shared" si="18"/>
        <v>0</v>
      </c>
      <c r="I28" s="14">
        <v>0</v>
      </c>
      <c r="J28" s="116">
        <f t="shared" si="19"/>
        <v>0</v>
      </c>
      <c r="K28" s="33"/>
      <c r="L28" s="14">
        <v>0</v>
      </c>
      <c r="M28" s="15">
        <v>12</v>
      </c>
      <c r="N28" s="115">
        <f t="shared" si="20"/>
        <v>0</v>
      </c>
      <c r="O28" s="14">
        <v>0</v>
      </c>
      <c r="P28" s="116">
        <f t="shared" si="21"/>
        <v>0</v>
      </c>
      <c r="Q28" s="30"/>
      <c r="R28" s="14">
        <v>0</v>
      </c>
      <c r="S28" s="15">
        <v>12</v>
      </c>
      <c r="T28" s="115">
        <f t="shared" si="22"/>
        <v>0</v>
      </c>
      <c r="U28" s="14">
        <v>0</v>
      </c>
      <c r="V28" s="116">
        <f t="shared" si="23"/>
        <v>0</v>
      </c>
      <c r="W28" s="30"/>
      <c r="X28" s="14">
        <v>0</v>
      </c>
      <c r="Y28" s="15">
        <v>12</v>
      </c>
      <c r="Z28" s="115">
        <f t="shared" si="24"/>
        <v>0</v>
      </c>
      <c r="AA28" s="14">
        <v>0</v>
      </c>
      <c r="AB28" s="116">
        <f t="shared" si="25"/>
        <v>0</v>
      </c>
      <c r="AC28" s="30"/>
      <c r="AD28" s="14">
        <v>0</v>
      </c>
      <c r="AE28" s="15">
        <v>12</v>
      </c>
      <c r="AF28" s="115">
        <f t="shared" si="26"/>
        <v>0</v>
      </c>
      <c r="AG28" s="14">
        <v>0</v>
      </c>
      <c r="AH28" s="115">
        <f t="shared" si="27"/>
        <v>0</v>
      </c>
      <c r="AI28" s="30"/>
      <c r="AJ28" s="14">
        <v>0</v>
      </c>
      <c r="AK28" s="15">
        <v>12</v>
      </c>
      <c r="AL28" s="115">
        <f t="shared" si="28"/>
        <v>0</v>
      </c>
      <c r="AM28" s="14">
        <v>0</v>
      </c>
      <c r="AN28" s="116">
        <f t="shared" si="29"/>
        <v>0</v>
      </c>
      <c r="AO28" s="30"/>
      <c r="AP28" s="14">
        <v>0</v>
      </c>
      <c r="AQ28" s="15">
        <v>12</v>
      </c>
      <c r="AR28" s="115">
        <f t="shared" si="30"/>
        <v>0</v>
      </c>
      <c r="AS28" s="14">
        <v>0</v>
      </c>
      <c r="AT28" s="115">
        <f t="shared" si="31"/>
        <v>0</v>
      </c>
      <c r="AU28" s="119">
        <f t="shared" si="1"/>
        <v>0</v>
      </c>
      <c r="AV28" s="120">
        <f t="shared" si="2"/>
        <v>0</v>
      </c>
    </row>
    <row r="29" spans="1:48" ht="12.75">
      <c r="A29" s="101">
        <v>23</v>
      </c>
      <c r="B29" s="2"/>
      <c r="D29" s="20">
        <v>0</v>
      </c>
      <c r="E29" s="112">
        <f t="shared" si="17"/>
        <v>0</v>
      </c>
      <c r="F29" s="65">
        <v>0</v>
      </c>
      <c r="G29" s="15">
        <v>12</v>
      </c>
      <c r="H29" s="115">
        <f t="shared" si="18"/>
        <v>0</v>
      </c>
      <c r="I29" s="14">
        <v>0</v>
      </c>
      <c r="J29" s="116">
        <f t="shared" si="19"/>
        <v>0</v>
      </c>
      <c r="K29" s="33"/>
      <c r="L29" s="14">
        <v>0</v>
      </c>
      <c r="M29" s="15">
        <v>12</v>
      </c>
      <c r="N29" s="115">
        <f t="shared" si="20"/>
        <v>0</v>
      </c>
      <c r="O29" s="14">
        <v>0</v>
      </c>
      <c r="P29" s="116">
        <f t="shared" si="21"/>
        <v>0</v>
      </c>
      <c r="Q29" s="30"/>
      <c r="R29" s="14">
        <v>0</v>
      </c>
      <c r="S29" s="15">
        <v>12</v>
      </c>
      <c r="T29" s="115">
        <f t="shared" si="22"/>
        <v>0</v>
      </c>
      <c r="U29" s="14">
        <v>0</v>
      </c>
      <c r="V29" s="116">
        <f t="shared" si="23"/>
        <v>0</v>
      </c>
      <c r="W29" s="30"/>
      <c r="X29" s="14">
        <v>0</v>
      </c>
      <c r="Y29" s="15">
        <v>12</v>
      </c>
      <c r="Z29" s="115">
        <f t="shared" si="24"/>
        <v>0</v>
      </c>
      <c r="AA29" s="14">
        <v>0</v>
      </c>
      <c r="AB29" s="116">
        <f t="shared" si="25"/>
        <v>0</v>
      </c>
      <c r="AC29" s="30"/>
      <c r="AD29" s="14">
        <v>0</v>
      </c>
      <c r="AE29" s="15">
        <v>12</v>
      </c>
      <c r="AF29" s="115">
        <f t="shared" si="26"/>
        <v>0</v>
      </c>
      <c r="AG29" s="14">
        <v>0</v>
      </c>
      <c r="AH29" s="115">
        <f t="shared" si="27"/>
        <v>0</v>
      </c>
      <c r="AI29" s="30"/>
      <c r="AJ29" s="14">
        <v>0</v>
      </c>
      <c r="AK29" s="15">
        <v>12</v>
      </c>
      <c r="AL29" s="115">
        <f t="shared" si="28"/>
        <v>0</v>
      </c>
      <c r="AM29" s="14">
        <v>0</v>
      </c>
      <c r="AN29" s="116">
        <f t="shared" si="29"/>
        <v>0</v>
      </c>
      <c r="AO29" s="30"/>
      <c r="AP29" s="14">
        <v>0</v>
      </c>
      <c r="AQ29" s="15">
        <v>12</v>
      </c>
      <c r="AR29" s="115">
        <f t="shared" si="30"/>
        <v>0</v>
      </c>
      <c r="AS29" s="14">
        <v>0</v>
      </c>
      <c r="AT29" s="115">
        <f t="shared" si="31"/>
        <v>0</v>
      </c>
      <c r="AU29" s="119">
        <f t="shared" si="1"/>
        <v>0</v>
      </c>
      <c r="AV29" s="120">
        <f t="shared" si="2"/>
        <v>0</v>
      </c>
    </row>
    <row r="30" spans="1:48" ht="12.75">
      <c r="A30" s="101">
        <v>24</v>
      </c>
      <c r="B30" s="1"/>
      <c r="D30" s="20">
        <v>0</v>
      </c>
      <c r="E30" s="112">
        <f t="shared" si="17"/>
        <v>0</v>
      </c>
      <c r="F30" s="65">
        <v>0</v>
      </c>
      <c r="G30" s="15">
        <v>12</v>
      </c>
      <c r="H30" s="115">
        <f t="shared" si="18"/>
        <v>0</v>
      </c>
      <c r="I30" s="14">
        <v>0</v>
      </c>
      <c r="J30" s="116">
        <f t="shared" si="19"/>
        <v>0</v>
      </c>
      <c r="K30" s="33"/>
      <c r="L30" s="14">
        <v>0</v>
      </c>
      <c r="M30" s="15">
        <v>12</v>
      </c>
      <c r="N30" s="115">
        <f t="shared" si="20"/>
        <v>0</v>
      </c>
      <c r="O30" s="14">
        <v>0</v>
      </c>
      <c r="P30" s="116">
        <f t="shared" si="21"/>
        <v>0</v>
      </c>
      <c r="Q30" s="30"/>
      <c r="R30" s="14">
        <v>0</v>
      </c>
      <c r="S30" s="15">
        <v>12</v>
      </c>
      <c r="T30" s="115">
        <f t="shared" si="22"/>
        <v>0</v>
      </c>
      <c r="U30" s="14">
        <v>0</v>
      </c>
      <c r="V30" s="116">
        <f t="shared" si="23"/>
        <v>0</v>
      </c>
      <c r="W30" s="30"/>
      <c r="X30" s="14">
        <v>0</v>
      </c>
      <c r="Y30" s="15">
        <v>12</v>
      </c>
      <c r="Z30" s="115">
        <f t="shared" si="24"/>
        <v>0</v>
      </c>
      <c r="AA30" s="14">
        <v>0</v>
      </c>
      <c r="AB30" s="116">
        <f t="shared" si="25"/>
        <v>0</v>
      </c>
      <c r="AC30" s="30"/>
      <c r="AD30" s="14">
        <v>0</v>
      </c>
      <c r="AE30" s="15">
        <v>12</v>
      </c>
      <c r="AF30" s="115">
        <f t="shared" si="26"/>
        <v>0</v>
      </c>
      <c r="AG30" s="14">
        <v>0</v>
      </c>
      <c r="AH30" s="115">
        <f t="shared" si="27"/>
        <v>0</v>
      </c>
      <c r="AI30" s="30"/>
      <c r="AJ30" s="14">
        <v>0</v>
      </c>
      <c r="AK30" s="15">
        <v>12</v>
      </c>
      <c r="AL30" s="115">
        <f t="shared" si="28"/>
        <v>0</v>
      </c>
      <c r="AM30" s="14">
        <v>0</v>
      </c>
      <c r="AN30" s="116">
        <f t="shared" si="29"/>
        <v>0</v>
      </c>
      <c r="AO30" s="30"/>
      <c r="AP30" s="14">
        <v>0</v>
      </c>
      <c r="AQ30" s="15">
        <v>12</v>
      </c>
      <c r="AR30" s="115">
        <f t="shared" si="30"/>
        <v>0</v>
      </c>
      <c r="AS30" s="14">
        <v>0</v>
      </c>
      <c r="AT30" s="115">
        <f t="shared" si="31"/>
        <v>0</v>
      </c>
      <c r="AU30" s="119">
        <f t="shared" si="1"/>
        <v>0</v>
      </c>
      <c r="AV30" s="120">
        <f t="shared" si="2"/>
        <v>0</v>
      </c>
    </row>
    <row r="31" spans="1:48" ht="12.75">
      <c r="A31" s="101">
        <v>25</v>
      </c>
      <c r="D31" s="20">
        <v>0</v>
      </c>
      <c r="E31" s="112">
        <f t="shared" si="17"/>
        <v>0</v>
      </c>
      <c r="F31" s="65">
        <v>0</v>
      </c>
      <c r="G31" s="15">
        <v>12</v>
      </c>
      <c r="H31" s="115">
        <f t="shared" si="18"/>
        <v>0</v>
      </c>
      <c r="I31" s="14">
        <v>0</v>
      </c>
      <c r="J31" s="116">
        <f t="shared" si="19"/>
        <v>0</v>
      </c>
      <c r="K31" s="33"/>
      <c r="L31" s="14">
        <v>0</v>
      </c>
      <c r="M31" s="15">
        <v>12</v>
      </c>
      <c r="N31" s="115">
        <f t="shared" si="20"/>
        <v>0</v>
      </c>
      <c r="O31" s="14">
        <v>0</v>
      </c>
      <c r="P31" s="116">
        <f t="shared" si="21"/>
        <v>0</v>
      </c>
      <c r="Q31" s="30"/>
      <c r="R31" s="14">
        <v>0</v>
      </c>
      <c r="S31" s="15">
        <v>12</v>
      </c>
      <c r="T31" s="115">
        <f t="shared" si="22"/>
        <v>0</v>
      </c>
      <c r="U31" s="14">
        <v>0</v>
      </c>
      <c r="V31" s="116">
        <f t="shared" si="23"/>
        <v>0</v>
      </c>
      <c r="W31" s="30"/>
      <c r="X31" s="14">
        <v>0</v>
      </c>
      <c r="Y31" s="15">
        <v>12</v>
      </c>
      <c r="Z31" s="115">
        <f t="shared" si="24"/>
        <v>0</v>
      </c>
      <c r="AA31" s="14">
        <v>0</v>
      </c>
      <c r="AB31" s="116">
        <f t="shared" si="25"/>
        <v>0</v>
      </c>
      <c r="AC31" s="30"/>
      <c r="AD31" s="14">
        <v>0</v>
      </c>
      <c r="AE31" s="15">
        <v>12</v>
      </c>
      <c r="AF31" s="115">
        <f t="shared" si="26"/>
        <v>0</v>
      </c>
      <c r="AG31" s="14">
        <v>0</v>
      </c>
      <c r="AH31" s="115">
        <f t="shared" si="27"/>
        <v>0</v>
      </c>
      <c r="AI31" s="30"/>
      <c r="AJ31" s="14">
        <v>0</v>
      </c>
      <c r="AK31" s="15">
        <v>12</v>
      </c>
      <c r="AL31" s="115">
        <f t="shared" si="28"/>
        <v>0</v>
      </c>
      <c r="AM31" s="14">
        <v>0</v>
      </c>
      <c r="AN31" s="116">
        <f t="shared" si="29"/>
        <v>0</v>
      </c>
      <c r="AO31" s="30"/>
      <c r="AP31" s="14">
        <v>0</v>
      </c>
      <c r="AQ31" s="15">
        <v>12</v>
      </c>
      <c r="AR31" s="115">
        <f t="shared" si="30"/>
        <v>0</v>
      </c>
      <c r="AS31" s="14">
        <v>0</v>
      </c>
      <c r="AT31" s="115">
        <f t="shared" si="31"/>
        <v>0</v>
      </c>
      <c r="AU31" s="119">
        <f t="shared" si="1"/>
        <v>0</v>
      </c>
      <c r="AV31" s="120">
        <f t="shared" si="2"/>
        <v>0</v>
      </c>
    </row>
    <row r="32" spans="1:48" ht="12.75">
      <c r="A32" s="101">
        <v>26</v>
      </c>
      <c r="D32" s="20">
        <v>0</v>
      </c>
      <c r="E32" s="112">
        <f t="shared" si="17"/>
        <v>0</v>
      </c>
      <c r="F32" s="65">
        <v>0</v>
      </c>
      <c r="G32" s="15">
        <v>12</v>
      </c>
      <c r="H32" s="115">
        <f t="shared" si="18"/>
        <v>0</v>
      </c>
      <c r="I32" s="14">
        <v>0</v>
      </c>
      <c r="J32" s="116">
        <f t="shared" si="19"/>
        <v>0</v>
      </c>
      <c r="K32" s="33"/>
      <c r="L32" s="14">
        <v>0</v>
      </c>
      <c r="M32" s="15">
        <v>12</v>
      </c>
      <c r="N32" s="115">
        <f t="shared" si="20"/>
        <v>0</v>
      </c>
      <c r="O32" s="14">
        <v>0</v>
      </c>
      <c r="P32" s="116">
        <f t="shared" si="21"/>
        <v>0</v>
      </c>
      <c r="Q32" s="30"/>
      <c r="R32" s="14">
        <v>0</v>
      </c>
      <c r="S32" s="15">
        <v>12</v>
      </c>
      <c r="T32" s="115">
        <f t="shared" si="22"/>
        <v>0</v>
      </c>
      <c r="U32" s="14">
        <v>0</v>
      </c>
      <c r="V32" s="116">
        <f t="shared" si="23"/>
        <v>0</v>
      </c>
      <c r="W32" s="30"/>
      <c r="X32" s="14">
        <v>0</v>
      </c>
      <c r="Y32" s="15">
        <v>12</v>
      </c>
      <c r="Z32" s="115">
        <f t="shared" si="24"/>
        <v>0</v>
      </c>
      <c r="AA32" s="14">
        <v>0</v>
      </c>
      <c r="AB32" s="116">
        <f t="shared" si="25"/>
        <v>0</v>
      </c>
      <c r="AC32" s="30"/>
      <c r="AD32" s="14">
        <v>0</v>
      </c>
      <c r="AE32" s="15">
        <v>12</v>
      </c>
      <c r="AF32" s="115">
        <f t="shared" si="26"/>
        <v>0</v>
      </c>
      <c r="AG32" s="14">
        <v>0</v>
      </c>
      <c r="AH32" s="115">
        <f t="shared" si="27"/>
        <v>0</v>
      </c>
      <c r="AI32" s="30"/>
      <c r="AJ32" s="14">
        <v>0</v>
      </c>
      <c r="AK32" s="15">
        <v>12</v>
      </c>
      <c r="AL32" s="115">
        <f t="shared" si="28"/>
        <v>0</v>
      </c>
      <c r="AM32" s="14">
        <v>0</v>
      </c>
      <c r="AN32" s="116">
        <f t="shared" si="29"/>
        <v>0</v>
      </c>
      <c r="AO32" s="30"/>
      <c r="AP32" s="14">
        <v>0</v>
      </c>
      <c r="AQ32" s="15">
        <v>12</v>
      </c>
      <c r="AR32" s="115">
        <f t="shared" si="30"/>
        <v>0</v>
      </c>
      <c r="AS32" s="14">
        <v>0</v>
      </c>
      <c r="AT32" s="115">
        <f t="shared" si="31"/>
        <v>0</v>
      </c>
      <c r="AU32" s="119">
        <f t="shared" si="1"/>
        <v>0</v>
      </c>
      <c r="AV32" s="120">
        <f t="shared" si="2"/>
        <v>0</v>
      </c>
    </row>
    <row r="33" spans="1:48" ht="12.75">
      <c r="A33" s="101">
        <v>27</v>
      </c>
      <c r="D33" s="20">
        <v>0</v>
      </c>
      <c r="E33" s="112">
        <f t="shared" si="17"/>
        <v>0</v>
      </c>
      <c r="F33" s="65">
        <v>0</v>
      </c>
      <c r="G33" s="15">
        <v>12</v>
      </c>
      <c r="H33" s="115">
        <f t="shared" si="18"/>
        <v>0</v>
      </c>
      <c r="I33" s="14">
        <v>0</v>
      </c>
      <c r="J33" s="116">
        <f t="shared" si="19"/>
        <v>0</v>
      </c>
      <c r="K33" s="33"/>
      <c r="L33" s="14">
        <v>0</v>
      </c>
      <c r="M33" s="15">
        <v>12</v>
      </c>
      <c r="N33" s="115">
        <f t="shared" si="20"/>
        <v>0</v>
      </c>
      <c r="O33" s="14">
        <v>0</v>
      </c>
      <c r="P33" s="116">
        <f t="shared" si="21"/>
        <v>0</v>
      </c>
      <c r="Q33" s="30"/>
      <c r="R33" s="14">
        <v>0</v>
      </c>
      <c r="S33" s="15">
        <v>12</v>
      </c>
      <c r="T33" s="115">
        <f t="shared" si="22"/>
        <v>0</v>
      </c>
      <c r="U33" s="14">
        <v>0</v>
      </c>
      <c r="V33" s="116">
        <f t="shared" si="23"/>
        <v>0</v>
      </c>
      <c r="W33" s="30"/>
      <c r="X33" s="14">
        <v>0</v>
      </c>
      <c r="Y33" s="15">
        <v>12</v>
      </c>
      <c r="Z33" s="115">
        <f t="shared" si="24"/>
        <v>0</v>
      </c>
      <c r="AA33" s="14">
        <v>0</v>
      </c>
      <c r="AB33" s="116">
        <f t="shared" si="25"/>
        <v>0</v>
      </c>
      <c r="AC33" s="30"/>
      <c r="AD33" s="14">
        <v>0</v>
      </c>
      <c r="AE33" s="15">
        <v>12</v>
      </c>
      <c r="AF33" s="115">
        <f t="shared" si="26"/>
        <v>0</v>
      </c>
      <c r="AG33" s="14">
        <v>0</v>
      </c>
      <c r="AH33" s="115">
        <f t="shared" si="27"/>
        <v>0</v>
      </c>
      <c r="AI33" s="30"/>
      <c r="AJ33" s="14">
        <v>0</v>
      </c>
      <c r="AK33" s="15">
        <v>12</v>
      </c>
      <c r="AL33" s="115">
        <f t="shared" si="28"/>
        <v>0</v>
      </c>
      <c r="AM33" s="14">
        <v>0</v>
      </c>
      <c r="AN33" s="116">
        <f t="shared" si="29"/>
        <v>0</v>
      </c>
      <c r="AO33" s="30"/>
      <c r="AP33" s="14">
        <v>0</v>
      </c>
      <c r="AQ33" s="15">
        <v>12</v>
      </c>
      <c r="AR33" s="115">
        <f t="shared" si="30"/>
        <v>0</v>
      </c>
      <c r="AS33" s="14">
        <v>0</v>
      </c>
      <c r="AT33" s="115">
        <f t="shared" si="31"/>
        <v>0</v>
      </c>
      <c r="AU33" s="119">
        <f t="shared" si="1"/>
        <v>0</v>
      </c>
      <c r="AV33" s="120">
        <f t="shared" si="2"/>
        <v>0</v>
      </c>
    </row>
    <row r="34" spans="1:48" ht="12.75">
      <c r="A34" s="101">
        <v>28</v>
      </c>
      <c r="D34" s="20">
        <v>0</v>
      </c>
      <c r="E34" s="112">
        <f t="shared" si="17"/>
        <v>0</v>
      </c>
      <c r="F34" s="65">
        <v>0</v>
      </c>
      <c r="G34" s="15">
        <v>12</v>
      </c>
      <c r="H34" s="115">
        <f t="shared" si="18"/>
        <v>0</v>
      </c>
      <c r="I34" s="14">
        <v>0</v>
      </c>
      <c r="J34" s="116">
        <f t="shared" si="19"/>
        <v>0</v>
      </c>
      <c r="K34" s="33"/>
      <c r="L34" s="14">
        <v>0</v>
      </c>
      <c r="M34" s="15">
        <v>12</v>
      </c>
      <c r="N34" s="115">
        <f t="shared" si="20"/>
        <v>0</v>
      </c>
      <c r="O34" s="14">
        <v>0</v>
      </c>
      <c r="P34" s="116">
        <f t="shared" si="21"/>
        <v>0</v>
      </c>
      <c r="Q34" s="30"/>
      <c r="R34" s="14">
        <v>0</v>
      </c>
      <c r="S34" s="15">
        <v>12</v>
      </c>
      <c r="T34" s="115">
        <f t="shared" si="22"/>
        <v>0</v>
      </c>
      <c r="U34" s="14">
        <v>0</v>
      </c>
      <c r="V34" s="116">
        <f t="shared" si="23"/>
        <v>0</v>
      </c>
      <c r="W34" s="30"/>
      <c r="X34" s="14">
        <v>0</v>
      </c>
      <c r="Y34" s="15">
        <v>12</v>
      </c>
      <c r="Z34" s="115">
        <f t="shared" si="24"/>
        <v>0</v>
      </c>
      <c r="AA34" s="14">
        <v>0</v>
      </c>
      <c r="AB34" s="116">
        <f t="shared" si="25"/>
        <v>0</v>
      </c>
      <c r="AC34" s="30"/>
      <c r="AD34" s="14">
        <v>0</v>
      </c>
      <c r="AE34" s="15">
        <v>12</v>
      </c>
      <c r="AF34" s="115">
        <f t="shared" si="26"/>
        <v>0</v>
      </c>
      <c r="AG34" s="14">
        <v>0</v>
      </c>
      <c r="AH34" s="115">
        <f t="shared" si="27"/>
        <v>0</v>
      </c>
      <c r="AI34" s="30"/>
      <c r="AJ34" s="14">
        <v>0</v>
      </c>
      <c r="AK34" s="15">
        <v>12</v>
      </c>
      <c r="AL34" s="115">
        <f t="shared" si="28"/>
        <v>0</v>
      </c>
      <c r="AM34" s="14">
        <v>0</v>
      </c>
      <c r="AN34" s="116">
        <f t="shared" si="29"/>
        <v>0</v>
      </c>
      <c r="AO34" s="30"/>
      <c r="AP34" s="14">
        <v>0</v>
      </c>
      <c r="AQ34" s="15">
        <v>12</v>
      </c>
      <c r="AR34" s="115">
        <f t="shared" si="30"/>
        <v>0</v>
      </c>
      <c r="AS34" s="14">
        <v>0</v>
      </c>
      <c r="AT34" s="115">
        <f t="shared" si="31"/>
        <v>0</v>
      </c>
      <c r="AU34" s="119">
        <f t="shared" si="1"/>
        <v>0</v>
      </c>
      <c r="AV34" s="120">
        <f t="shared" si="2"/>
        <v>0</v>
      </c>
    </row>
    <row r="35" spans="1:48" ht="12.75">
      <c r="A35" s="101">
        <v>29</v>
      </c>
      <c r="D35" s="20">
        <v>0</v>
      </c>
      <c r="E35" s="112">
        <f t="shared" si="17"/>
        <v>0</v>
      </c>
      <c r="F35" s="65">
        <v>0</v>
      </c>
      <c r="G35" s="15">
        <v>12</v>
      </c>
      <c r="H35" s="115">
        <f t="shared" si="18"/>
        <v>0</v>
      </c>
      <c r="I35" s="14">
        <v>0</v>
      </c>
      <c r="J35" s="116">
        <f t="shared" si="19"/>
        <v>0</v>
      </c>
      <c r="K35" s="33"/>
      <c r="L35" s="14">
        <v>0</v>
      </c>
      <c r="M35" s="15">
        <v>12</v>
      </c>
      <c r="N35" s="115">
        <f t="shared" si="20"/>
        <v>0</v>
      </c>
      <c r="O35" s="14">
        <v>0</v>
      </c>
      <c r="P35" s="116">
        <f t="shared" si="21"/>
        <v>0</v>
      </c>
      <c r="Q35" s="30"/>
      <c r="R35" s="14">
        <v>0</v>
      </c>
      <c r="S35" s="15">
        <v>12</v>
      </c>
      <c r="T35" s="115">
        <f t="shared" si="22"/>
        <v>0</v>
      </c>
      <c r="U35" s="14">
        <v>0</v>
      </c>
      <c r="V35" s="116">
        <f t="shared" si="23"/>
        <v>0</v>
      </c>
      <c r="W35" s="30"/>
      <c r="X35" s="14">
        <v>0</v>
      </c>
      <c r="Y35" s="15">
        <v>12</v>
      </c>
      <c r="Z35" s="115">
        <f t="shared" si="24"/>
        <v>0</v>
      </c>
      <c r="AA35" s="14">
        <v>0</v>
      </c>
      <c r="AB35" s="116">
        <f t="shared" si="25"/>
        <v>0</v>
      </c>
      <c r="AC35" s="30"/>
      <c r="AD35" s="14">
        <v>0</v>
      </c>
      <c r="AE35" s="15">
        <v>12</v>
      </c>
      <c r="AF35" s="115">
        <f t="shared" si="26"/>
        <v>0</v>
      </c>
      <c r="AG35" s="14">
        <v>0</v>
      </c>
      <c r="AH35" s="115">
        <f t="shared" si="27"/>
        <v>0</v>
      </c>
      <c r="AI35" s="30"/>
      <c r="AJ35" s="14">
        <v>0</v>
      </c>
      <c r="AK35" s="15">
        <v>12</v>
      </c>
      <c r="AL35" s="115">
        <f t="shared" si="28"/>
        <v>0</v>
      </c>
      <c r="AM35" s="14">
        <v>0</v>
      </c>
      <c r="AN35" s="116">
        <f t="shared" si="29"/>
        <v>0</v>
      </c>
      <c r="AO35" s="30"/>
      <c r="AP35" s="14">
        <v>0</v>
      </c>
      <c r="AQ35" s="15">
        <v>12</v>
      </c>
      <c r="AR35" s="115">
        <f t="shared" si="30"/>
        <v>0</v>
      </c>
      <c r="AS35" s="14">
        <v>0</v>
      </c>
      <c r="AT35" s="115">
        <f t="shared" si="31"/>
        <v>0</v>
      </c>
      <c r="AU35" s="119">
        <f t="shared" si="1"/>
        <v>0</v>
      </c>
      <c r="AV35" s="120">
        <f t="shared" si="2"/>
        <v>0</v>
      </c>
    </row>
    <row r="36" spans="1:48" ht="12.75">
      <c r="A36" s="101">
        <v>30</v>
      </c>
      <c r="D36" s="20">
        <v>0</v>
      </c>
      <c r="E36" s="112">
        <f t="shared" si="17"/>
        <v>0</v>
      </c>
      <c r="F36" s="65">
        <v>0</v>
      </c>
      <c r="G36" s="15">
        <v>12</v>
      </c>
      <c r="H36" s="115">
        <f t="shared" si="18"/>
        <v>0</v>
      </c>
      <c r="I36" s="14">
        <v>0</v>
      </c>
      <c r="J36" s="116">
        <f t="shared" si="19"/>
        <v>0</v>
      </c>
      <c r="K36" s="33"/>
      <c r="L36" s="14">
        <v>0</v>
      </c>
      <c r="M36" s="15">
        <v>12</v>
      </c>
      <c r="N36" s="115">
        <f t="shared" si="20"/>
        <v>0</v>
      </c>
      <c r="O36" s="14">
        <v>0</v>
      </c>
      <c r="P36" s="116">
        <f t="shared" si="21"/>
        <v>0</v>
      </c>
      <c r="Q36" s="30"/>
      <c r="R36" s="14">
        <v>0</v>
      </c>
      <c r="S36" s="15">
        <v>12</v>
      </c>
      <c r="T36" s="115">
        <f t="shared" si="22"/>
        <v>0</v>
      </c>
      <c r="U36" s="14">
        <v>0</v>
      </c>
      <c r="V36" s="116">
        <f t="shared" si="23"/>
        <v>0</v>
      </c>
      <c r="W36" s="30"/>
      <c r="X36" s="14">
        <v>0</v>
      </c>
      <c r="Y36" s="15">
        <v>12</v>
      </c>
      <c r="Z36" s="115">
        <f t="shared" si="24"/>
        <v>0</v>
      </c>
      <c r="AA36" s="14">
        <v>0</v>
      </c>
      <c r="AB36" s="116">
        <f t="shared" si="25"/>
        <v>0</v>
      </c>
      <c r="AC36" s="30"/>
      <c r="AD36" s="14">
        <v>0</v>
      </c>
      <c r="AE36" s="15">
        <v>12</v>
      </c>
      <c r="AF36" s="115">
        <f t="shared" si="26"/>
        <v>0</v>
      </c>
      <c r="AG36" s="14">
        <v>0</v>
      </c>
      <c r="AH36" s="115">
        <f t="shared" si="27"/>
        <v>0</v>
      </c>
      <c r="AI36" s="30"/>
      <c r="AJ36" s="14">
        <v>0</v>
      </c>
      <c r="AK36" s="15">
        <v>12</v>
      </c>
      <c r="AL36" s="115">
        <f t="shared" si="28"/>
        <v>0</v>
      </c>
      <c r="AM36" s="14">
        <v>0</v>
      </c>
      <c r="AN36" s="116">
        <f t="shared" si="29"/>
        <v>0</v>
      </c>
      <c r="AO36" s="30"/>
      <c r="AP36" s="14">
        <v>0</v>
      </c>
      <c r="AQ36" s="15">
        <v>12</v>
      </c>
      <c r="AR36" s="115">
        <f t="shared" si="30"/>
        <v>0</v>
      </c>
      <c r="AS36" s="14">
        <v>0</v>
      </c>
      <c r="AT36" s="115">
        <f t="shared" si="31"/>
        <v>0</v>
      </c>
      <c r="AU36" s="119">
        <f t="shared" si="1"/>
        <v>0</v>
      </c>
      <c r="AV36" s="120">
        <f t="shared" si="2"/>
        <v>0</v>
      </c>
    </row>
    <row r="37" spans="1:48" ht="12.75">
      <c r="A37" s="53">
        <v>31</v>
      </c>
      <c r="B37" s="74"/>
      <c r="C37" s="53"/>
      <c r="D37" s="111">
        <v>0</v>
      </c>
      <c r="E37" s="113">
        <f t="shared" si="17"/>
        <v>0</v>
      </c>
      <c r="F37" s="66">
        <v>0</v>
      </c>
      <c r="G37" s="67">
        <v>12</v>
      </c>
      <c r="H37" s="115">
        <f t="shared" si="18"/>
        <v>0</v>
      </c>
      <c r="I37" s="68">
        <v>0</v>
      </c>
      <c r="J37" s="116">
        <f t="shared" si="19"/>
        <v>0</v>
      </c>
      <c r="K37" s="72"/>
      <c r="L37" s="68">
        <v>0</v>
      </c>
      <c r="M37" s="67">
        <v>12</v>
      </c>
      <c r="N37" s="117">
        <f t="shared" si="20"/>
        <v>0</v>
      </c>
      <c r="O37" s="68">
        <v>0</v>
      </c>
      <c r="P37" s="118">
        <f t="shared" si="21"/>
        <v>0</v>
      </c>
      <c r="Q37" s="73"/>
      <c r="R37" s="68">
        <v>0</v>
      </c>
      <c r="S37" s="67">
        <v>12</v>
      </c>
      <c r="T37" s="115">
        <f t="shared" si="22"/>
        <v>0</v>
      </c>
      <c r="U37" s="68">
        <v>0</v>
      </c>
      <c r="V37" s="116">
        <f t="shared" si="23"/>
        <v>0</v>
      </c>
      <c r="W37" s="73"/>
      <c r="X37" s="68">
        <v>0</v>
      </c>
      <c r="Y37" s="67">
        <v>12</v>
      </c>
      <c r="Z37" s="115">
        <f t="shared" si="24"/>
        <v>0</v>
      </c>
      <c r="AA37" s="68">
        <v>0</v>
      </c>
      <c r="AB37" s="116">
        <f t="shared" si="25"/>
        <v>0</v>
      </c>
      <c r="AC37" s="73"/>
      <c r="AD37" s="68">
        <v>0</v>
      </c>
      <c r="AE37" s="67">
        <v>12</v>
      </c>
      <c r="AF37" s="115">
        <f t="shared" si="26"/>
        <v>0</v>
      </c>
      <c r="AG37" s="68">
        <v>0</v>
      </c>
      <c r="AH37" s="115">
        <f t="shared" si="27"/>
        <v>0</v>
      </c>
      <c r="AI37" s="73"/>
      <c r="AJ37" s="68">
        <v>0</v>
      </c>
      <c r="AK37" s="67">
        <v>12</v>
      </c>
      <c r="AL37" s="115">
        <f t="shared" si="28"/>
        <v>0</v>
      </c>
      <c r="AM37" s="68">
        <v>0</v>
      </c>
      <c r="AN37" s="116">
        <f t="shared" si="29"/>
        <v>0</v>
      </c>
      <c r="AO37" s="73"/>
      <c r="AP37" s="68">
        <v>0</v>
      </c>
      <c r="AQ37" s="67">
        <v>12</v>
      </c>
      <c r="AR37" s="115">
        <f t="shared" si="30"/>
        <v>0</v>
      </c>
      <c r="AS37" s="68">
        <v>0</v>
      </c>
      <c r="AT37" s="115">
        <f t="shared" si="31"/>
        <v>0</v>
      </c>
      <c r="AU37" s="119">
        <f t="shared" si="1"/>
        <v>0</v>
      </c>
      <c r="AV37" s="120">
        <f t="shared" si="2"/>
        <v>0</v>
      </c>
    </row>
    <row r="38" spans="2:48" ht="12.75">
      <c r="B38" s="12"/>
      <c r="E38" t="s">
        <v>32</v>
      </c>
      <c r="F38" s="108">
        <f>SUM(F7:F37)</f>
        <v>0</v>
      </c>
      <c r="G38" s="6"/>
      <c r="H38" s="24">
        <f>SUM(H7:H37)</f>
        <v>0</v>
      </c>
      <c r="I38" s="6"/>
      <c r="J38" s="24">
        <f>SUM(J7:J37)</f>
        <v>0</v>
      </c>
      <c r="K38" s="78"/>
      <c r="L38" s="107">
        <f>SUM(L7:L37)</f>
        <v>0</v>
      </c>
      <c r="M38" s="6"/>
      <c r="N38" s="24">
        <f>SUM(N7:N37)</f>
        <v>0</v>
      </c>
      <c r="O38" s="6"/>
      <c r="P38" s="24">
        <f>SUM(P7:P37)</f>
        <v>0</v>
      </c>
      <c r="Q38" s="42"/>
      <c r="R38" s="107">
        <f>SUM(R7:R37)</f>
        <v>0</v>
      </c>
      <c r="S38" s="6"/>
      <c r="T38" s="24">
        <f>SUM(T7:T37)</f>
        <v>0</v>
      </c>
      <c r="U38" s="6"/>
      <c r="V38" s="24">
        <f>SUM(V7:V37)</f>
        <v>0</v>
      </c>
      <c r="W38" s="42"/>
      <c r="X38" s="107">
        <f>SUM(X7:X37)</f>
        <v>0</v>
      </c>
      <c r="Y38" s="6"/>
      <c r="Z38" s="24">
        <f>SUM(Z7:Z37)</f>
        <v>0</v>
      </c>
      <c r="AA38" s="6"/>
      <c r="AB38" s="24">
        <f>SUM(AB7:AB37)</f>
        <v>0</v>
      </c>
      <c r="AC38" s="42"/>
      <c r="AD38" s="107">
        <f>SUM(AD7:AD37)</f>
        <v>0</v>
      </c>
      <c r="AE38" s="6"/>
      <c r="AF38" s="24">
        <f>SUM(AF7:AF37)</f>
        <v>0</v>
      </c>
      <c r="AG38" s="6"/>
      <c r="AH38" s="24">
        <f>SUM(AH7:AH37)</f>
        <v>0</v>
      </c>
      <c r="AI38" s="42"/>
      <c r="AJ38" s="107">
        <f>SUM(AJ7:AJ37)</f>
        <v>0</v>
      </c>
      <c r="AK38" s="6"/>
      <c r="AL38" s="24">
        <f>SUM(AL7:AL37)</f>
        <v>0</v>
      </c>
      <c r="AM38" s="6"/>
      <c r="AN38" s="24">
        <f>SUM(AN7:AN37)</f>
        <v>0</v>
      </c>
      <c r="AO38" s="42"/>
      <c r="AP38" s="107">
        <f>SUM(AP7:AP37)</f>
        <v>0</v>
      </c>
      <c r="AQ38" s="6"/>
      <c r="AR38" s="24">
        <f>SUM(AR7:AR37)</f>
        <v>0</v>
      </c>
      <c r="AS38" s="6"/>
      <c r="AT38" s="79">
        <f>SUM(AT7:AT37)</f>
        <v>0</v>
      </c>
      <c r="AU38" s="24">
        <f t="shared" si="1"/>
        <v>0</v>
      </c>
      <c r="AV38" s="24">
        <f t="shared" si="2"/>
        <v>0</v>
      </c>
    </row>
    <row r="39" spans="2:48" ht="12.75">
      <c r="B39" s="12"/>
      <c r="F39" s="6"/>
      <c r="G39" s="6"/>
      <c r="H39" s="25"/>
      <c r="I39" s="6"/>
      <c r="J39" s="25"/>
      <c r="K39" s="93"/>
      <c r="L39" s="6"/>
      <c r="M39" s="6"/>
      <c r="N39" s="25"/>
      <c r="O39" s="6"/>
      <c r="P39" s="25"/>
      <c r="Q39" s="8"/>
      <c r="R39" s="6"/>
      <c r="S39" s="6"/>
      <c r="T39" s="25"/>
      <c r="U39" s="6"/>
      <c r="V39" s="25"/>
      <c r="W39" s="8"/>
      <c r="X39" s="6"/>
      <c r="Y39" s="6"/>
      <c r="Z39" s="25"/>
      <c r="AA39" s="6"/>
      <c r="AB39" s="25"/>
      <c r="AC39" s="8"/>
      <c r="AD39" s="6"/>
      <c r="AE39" s="6"/>
      <c r="AF39" s="25"/>
      <c r="AG39" s="6"/>
      <c r="AH39" s="25"/>
      <c r="AI39" s="8"/>
      <c r="AJ39" s="6"/>
      <c r="AK39" s="6"/>
      <c r="AL39" s="25"/>
      <c r="AM39" s="6"/>
      <c r="AN39" s="25"/>
      <c r="AO39" s="8"/>
      <c r="AP39" s="6"/>
      <c r="AQ39" s="6"/>
      <c r="AR39" s="25"/>
      <c r="AS39" s="6"/>
      <c r="AT39" s="25"/>
      <c r="AU39" s="25"/>
      <c r="AV39" s="25"/>
    </row>
    <row r="40" spans="2:48" ht="12.75">
      <c r="B40" s="12"/>
      <c r="F40" s="6"/>
      <c r="G40" s="6"/>
      <c r="H40" s="25"/>
      <c r="I40" s="6"/>
      <c r="J40" s="25"/>
      <c r="K40" s="93"/>
      <c r="L40" s="6"/>
      <c r="M40" s="6"/>
      <c r="N40" s="25"/>
      <c r="O40" s="6"/>
      <c r="P40" s="25"/>
      <c r="Q40" s="8"/>
      <c r="R40" s="6"/>
      <c r="S40" s="6"/>
      <c r="T40" s="25"/>
      <c r="U40" s="6"/>
      <c r="V40" s="25"/>
      <c r="W40" s="8"/>
      <c r="X40" s="6"/>
      <c r="Y40" s="6"/>
      <c r="Z40" s="25"/>
      <c r="AA40" s="6"/>
      <c r="AB40" s="25"/>
      <c r="AC40" s="8"/>
      <c r="AD40" s="6"/>
      <c r="AE40" s="6"/>
      <c r="AF40" s="25"/>
      <c r="AG40" s="6"/>
      <c r="AH40" s="25"/>
      <c r="AI40" s="8"/>
      <c r="AJ40" s="6"/>
      <c r="AK40" s="6"/>
      <c r="AL40" s="25"/>
      <c r="AM40" s="6"/>
      <c r="AN40" s="25"/>
      <c r="AO40" s="8"/>
      <c r="AP40" s="6"/>
      <c r="AQ40" s="6"/>
      <c r="AR40" s="25"/>
      <c r="AS40" s="6"/>
      <c r="AT40" s="25"/>
      <c r="AU40" s="25"/>
      <c r="AV40" s="25"/>
    </row>
    <row r="41" spans="2:48" ht="12.75">
      <c r="B41" s="12"/>
      <c r="F41" s="6"/>
      <c r="G41" s="6"/>
      <c r="H41" s="25"/>
      <c r="I41" s="6"/>
      <c r="J41" s="25"/>
      <c r="K41" s="93"/>
      <c r="L41" s="6"/>
      <c r="M41" s="6"/>
      <c r="N41" s="25"/>
      <c r="O41" s="6"/>
      <c r="P41" s="25"/>
      <c r="Q41" s="8"/>
      <c r="R41" s="6"/>
      <c r="S41" s="6"/>
      <c r="T41" s="25"/>
      <c r="U41" s="6"/>
      <c r="V41" s="25"/>
      <c r="W41" s="8"/>
      <c r="X41" s="6"/>
      <c r="Y41" s="6"/>
      <c r="Z41" s="25"/>
      <c r="AA41" s="6"/>
      <c r="AB41" s="25"/>
      <c r="AC41" s="8"/>
      <c r="AD41" s="6"/>
      <c r="AE41" s="6"/>
      <c r="AF41" s="25"/>
      <c r="AG41" s="6"/>
      <c r="AH41" s="25"/>
      <c r="AI41" s="8"/>
      <c r="AJ41" s="6"/>
      <c r="AK41" s="6"/>
      <c r="AL41" s="25"/>
      <c r="AM41" s="6"/>
      <c r="AN41" s="25"/>
      <c r="AO41" s="8"/>
      <c r="AP41" s="6"/>
      <c r="AQ41" s="6"/>
      <c r="AR41" s="25"/>
      <c r="AS41" s="6"/>
      <c r="AT41" s="25"/>
      <c r="AU41" s="25"/>
      <c r="AV41" s="25"/>
    </row>
    <row r="42" spans="2:48" ht="12.75">
      <c r="B42" s="12"/>
      <c r="F42" s="6"/>
      <c r="G42" s="6"/>
      <c r="H42" s="25"/>
      <c r="I42" s="6"/>
      <c r="J42" s="25"/>
      <c r="K42" s="93"/>
      <c r="L42" s="6"/>
      <c r="M42" s="6"/>
      <c r="N42" s="25"/>
      <c r="O42" s="6"/>
      <c r="P42" s="25"/>
      <c r="Q42" s="8"/>
      <c r="R42" s="6"/>
      <c r="S42" s="6"/>
      <c r="T42" s="25"/>
      <c r="U42" s="6"/>
      <c r="V42" s="25"/>
      <c r="W42" s="8"/>
      <c r="X42" s="6"/>
      <c r="Y42" s="6"/>
      <c r="Z42" s="25"/>
      <c r="AA42" s="6"/>
      <c r="AB42" s="25"/>
      <c r="AC42" s="8"/>
      <c r="AD42" s="6"/>
      <c r="AE42" s="6"/>
      <c r="AF42" s="25"/>
      <c r="AG42" s="6"/>
      <c r="AH42" s="25"/>
      <c r="AI42" s="8"/>
      <c r="AJ42" s="6"/>
      <c r="AK42" s="6"/>
      <c r="AL42" s="25"/>
      <c r="AM42" s="6"/>
      <c r="AN42" s="25"/>
      <c r="AO42" s="8"/>
      <c r="AP42" s="6"/>
      <c r="AQ42" s="6"/>
      <c r="AR42" s="25"/>
      <c r="AS42" s="6"/>
      <c r="AT42" s="25"/>
      <c r="AU42" s="25"/>
      <c r="AV42" s="25"/>
    </row>
    <row r="43" spans="2:48" ht="12.75">
      <c r="B43" s="12"/>
      <c r="F43" s="6"/>
      <c r="G43" s="6"/>
      <c r="H43" s="25"/>
      <c r="I43" s="6"/>
      <c r="J43" s="25"/>
      <c r="K43" s="93"/>
      <c r="L43" s="6"/>
      <c r="M43" s="6"/>
      <c r="N43" s="25"/>
      <c r="O43" s="6"/>
      <c r="P43" s="25"/>
      <c r="Q43" s="8"/>
      <c r="R43" s="6"/>
      <c r="S43" s="6"/>
      <c r="T43" s="25"/>
      <c r="U43" s="6"/>
      <c r="V43" s="25"/>
      <c r="W43" s="8"/>
      <c r="X43" s="6"/>
      <c r="Y43" s="6"/>
      <c r="Z43" s="25"/>
      <c r="AA43" s="6"/>
      <c r="AB43" s="25"/>
      <c r="AC43" s="8"/>
      <c r="AD43" s="6"/>
      <c r="AE43" s="6"/>
      <c r="AF43" s="25"/>
      <c r="AG43" s="6"/>
      <c r="AH43" s="25"/>
      <c r="AI43" s="8"/>
      <c r="AJ43" s="6"/>
      <c r="AK43" s="6"/>
      <c r="AL43" s="25"/>
      <c r="AM43" s="6"/>
      <c r="AN43" s="25"/>
      <c r="AO43" s="8"/>
      <c r="AP43" s="6"/>
      <c r="AQ43" s="6"/>
      <c r="AR43" s="25"/>
      <c r="AS43" s="6"/>
      <c r="AT43" s="25"/>
      <c r="AU43" s="25"/>
      <c r="AV43" s="25"/>
    </row>
    <row r="44" spans="2:48" ht="12.75">
      <c r="B44" s="12"/>
      <c r="F44" s="6"/>
      <c r="G44" s="6"/>
      <c r="H44" s="25"/>
      <c r="I44" s="6"/>
      <c r="J44" s="25"/>
      <c r="K44" s="93"/>
      <c r="L44" s="6"/>
      <c r="M44" s="6"/>
      <c r="N44" s="25"/>
      <c r="O44" s="6"/>
      <c r="P44" s="25"/>
      <c r="Q44" s="8"/>
      <c r="R44" s="6"/>
      <c r="S44" s="6"/>
      <c r="T44" s="25"/>
      <c r="U44" s="6"/>
      <c r="V44" s="25"/>
      <c r="W44" s="8"/>
      <c r="X44" s="6"/>
      <c r="Y44" s="6"/>
      <c r="Z44" s="25"/>
      <c r="AA44" s="6"/>
      <c r="AB44" s="25"/>
      <c r="AC44" s="8"/>
      <c r="AD44" s="6"/>
      <c r="AE44" s="6"/>
      <c r="AF44" s="25"/>
      <c r="AG44" s="6"/>
      <c r="AH44" s="25"/>
      <c r="AI44" s="8"/>
      <c r="AJ44" s="6"/>
      <c r="AK44" s="6"/>
      <c r="AL44" s="25"/>
      <c r="AM44" s="6"/>
      <c r="AN44" s="25"/>
      <c r="AO44" s="8"/>
      <c r="AP44" s="6"/>
      <c r="AQ44" s="6"/>
      <c r="AR44" s="25"/>
      <c r="AS44" s="6"/>
      <c r="AT44" s="25"/>
      <c r="AU44" s="25"/>
      <c r="AV44" s="25"/>
    </row>
    <row r="45" spans="2:48" ht="12.75">
      <c r="B45" s="12"/>
      <c r="F45" s="6"/>
      <c r="G45" s="6"/>
      <c r="H45" s="25"/>
      <c r="I45" s="6"/>
      <c r="J45" s="25"/>
      <c r="K45" s="93"/>
      <c r="L45" s="6"/>
      <c r="M45" s="6"/>
      <c r="N45" s="25"/>
      <c r="O45" s="6"/>
      <c r="P45" s="25"/>
      <c r="Q45" s="8"/>
      <c r="R45" s="6"/>
      <c r="S45" s="6"/>
      <c r="T45" s="25"/>
      <c r="U45" s="6"/>
      <c r="V45" s="25"/>
      <c r="W45" s="8"/>
      <c r="X45" s="6"/>
      <c r="Y45" s="6"/>
      <c r="Z45" s="25"/>
      <c r="AA45" s="6"/>
      <c r="AB45" s="25"/>
      <c r="AC45" s="8"/>
      <c r="AD45" s="6"/>
      <c r="AE45" s="6"/>
      <c r="AF45" s="25"/>
      <c r="AG45" s="6"/>
      <c r="AH45" s="25"/>
      <c r="AI45" s="8"/>
      <c r="AJ45" s="6"/>
      <c r="AK45" s="6"/>
      <c r="AL45" s="25"/>
      <c r="AM45" s="6"/>
      <c r="AN45" s="25"/>
      <c r="AO45" s="8"/>
      <c r="AP45" s="6"/>
      <c r="AQ45" s="6"/>
      <c r="AR45" s="25"/>
      <c r="AS45" s="6"/>
      <c r="AT45" s="25"/>
      <c r="AU45" s="25"/>
      <c r="AV45" s="25"/>
    </row>
    <row r="46" spans="2:48" ht="12.75">
      <c r="B46" s="12"/>
      <c r="F46" s="6"/>
      <c r="G46" s="6"/>
      <c r="H46" s="25"/>
      <c r="I46" s="6"/>
      <c r="J46" s="25"/>
      <c r="K46" s="93"/>
      <c r="L46" s="6"/>
      <c r="M46" s="6"/>
      <c r="N46" s="25"/>
      <c r="O46" s="6"/>
      <c r="P46" s="25"/>
      <c r="Q46" s="8"/>
      <c r="R46" s="6"/>
      <c r="S46" s="6"/>
      <c r="T46" s="25"/>
      <c r="U46" s="6"/>
      <c r="V46" s="25"/>
      <c r="W46" s="8"/>
      <c r="X46" s="6"/>
      <c r="Y46" s="6"/>
      <c r="Z46" s="25"/>
      <c r="AA46" s="6"/>
      <c r="AB46" s="25"/>
      <c r="AC46" s="8"/>
      <c r="AD46" s="6"/>
      <c r="AE46" s="6"/>
      <c r="AF46" s="25"/>
      <c r="AG46" s="6"/>
      <c r="AH46" s="25"/>
      <c r="AI46" s="8"/>
      <c r="AJ46" s="6"/>
      <c r="AK46" s="6"/>
      <c r="AL46" s="25"/>
      <c r="AM46" s="6"/>
      <c r="AN46" s="25"/>
      <c r="AO46" s="8"/>
      <c r="AP46" s="6"/>
      <c r="AQ46" s="6"/>
      <c r="AR46" s="25"/>
      <c r="AS46" s="6"/>
      <c r="AT46" s="25"/>
      <c r="AU46" s="25"/>
      <c r="AV46" s="25"/>
    </row>
    <row r="47" spans="2:48" ht="12.75">
      <c r="B47" s="12"/>
      <c r="D47" s="11" t="s">
        <v>33</v>
      </c>
      <c r="E47" s="17">
        <v>0</v>
      </c>
      <c r="F47" s="6"/>
      <c r="G47" s="6"/>
      <c r="H47" s="25"/>
      <c r="I47" s="6"/>
      <c r="J47" s="25"/>
      <c r="K47" s="93"/>
      <c r="L47" s="6"/>
      <c r="M47" s="6"/>
      <c r="N47" s="25"/>
      <c r="O47" s="6"/>
      <c r="P47" s="25"/>
      <c r="Q47" s="8"/>
      <c r="R47" s="6"/>
      <c r="S47" s="6"/>
      <c r="T47" s="25"/>
      <c r="U47" s="6"/>
      <c r="V47" s="25"/>
      <c r="W47" s="8"/>
      <c r="X47" s="6"/>
      <c r="Y47" s="6"/>
      <c r="Z47" s="25"/>
      <c r="AA47" s="6"/>
      <c r="AB47" s="25"/>
      <c r="AC47" s="8"/>
      <c r="AD47" s="6"/>
      <c r="AE47" s="6"/>
      <c r="AF47" s="25"/>
      <c r="AG47" s="6"/>
      <c r="AH47" s="25"/>
      <c r="AI47" s="8"/>
      <c r="AJ47" s="6"/>
      <c r="AK47" s="6"/>
      <c r="AL47" s="25"/>
      <c r="AM47" s="6"/>
      <c r="AN47" s="25"/>
      <c r="AO47" s="8"/>
      <c r="AP47" s="6"/>
      <c r="AQ47" s="6"/>
      <c r="AR47" s="25"/>
      <c r="AS47" s="6"/>
      <c r="AT47" s="25"/>
      <c r="AU47" s="25"/>
      <c r="AV47" s="25"/>
    </row>
    <row r="48" spans="2:48" ht="12.75">
      <c r="B48" s="12"/>
      <c r="C48" s="27"/>
      <c r="D48" s="11"/>
      <c r="E48" s="82"/>
      <c r="F48" s="6"/>
      <c r="G48" s="6"/>
      <c r="H48" s="25"/>
      <c r="I48" s="6"/>
      <c r="J48" s="25"/>
      <c r="K48" s="93"/>
      <c r="L48" s="6"/>
      <c r="M48" s="6"/>
      <c r="N48" s="25"/>
      <c r="O48" s="6"/>
      <c r="P48" s="25"/>
      <c r="Q48" s="8"/>
      <c r="R48" s="6"/>
      <c r="S48" s="6"/>
      <c r="T48" s="25"/>
      <c r="U48" s="6"/>
      <c r="V48" s="25"/>
      <c r="W48" s="8"/>
      <c r="X48" s="6"/>
      <c r="Y48" s="6"/>
      <c r="Z48" s="25"/>
      <c r="AA48" s="6"/>
      <c r="AB48" s="25"/>
      <c r="AC48" s="8"/>
      <c r="AD48" s="6"/>
      <c r="AE48" s="6"/>
      <c r="AF48" s="25"/>
      <c r="AG48" s="6"/>
      <c r="AH48" s="25"/>
      <c r="AI48" s="8"/>
      <c r="AJ48" s="6"/>
      <c r="AK48" s="6"/>
      <c r="AL48" s="25"/>
      <c r="AM48" s="6"/>
      <c r="AN48" s="25"/>
      <c r="AO48" s="8"/>
      <c r="AP48" s="6"/>
      <c r="AQ48" s="6"/>
      <c r="AR48" s="25"/>
      <c r="AS48" s="6"/>
      <c r="AT48" s="25"/>
      <c r="AU48" s="25"/>
      <c r="AV48" s="25"/>
    </row>
    <row r="49" spans="3:47" ht="12.75">
      <c r="C49" s="27"/>
      <c r="E49" s="8"/>
      <c r="F49" s="8"/>
      <c r="G49" s="3"/>
      <c r="I49" s="3"/>
      <c r="J49" s="8"/>
      <c r="L49" s="8"/>
      <c r="M49" s="3"/>
      <c r="O49" s="3"/>
      <c r="P49" s="8"/>
      <c r="R49" s="8"/>
      <c r="U49" s="3"/>
      <c r="V49" s="8"/>
      <c r="X49" s="8"/>
      <c r="AA49" s="3"/>
      <c r="AD49" s="8"/>
      <c r="AE49" s="3"/>
      <c r="AG49" s="3"/>
      <c r="AH49" s="8"/>
      <c r="AJ49" s="8"/>
      <c r="AK49" s="3"/>
      <c r="AM49" s="3"/>
      <c r="AP49" s="8"/>
      <c r="AQ49" s="3"/>
      <c r="AS49" s="3"/>
      <c r="AT49" s="3"/>
      <c r="AU49" s="3"/>
    </row>
    <row r="50" spans="2:48" ht="12.75">
      <c r="B50" s="13"/>
      <c r="D50" s="11" t="s">
        <v>34</v>
      </c>
      <c r="E50" s="18" t="s">
        <v>35</v>
      </c>
      <c r="H50" s="3"/>
      <c r="J50" s="3"/>
      <c r="K50" s="8"/>
      <c r="M50" s="8"/>
      <c r="N50" s="3"/>
      <c r="Q50" s="8"/>
      <c r="S50" s="8"/>
      <c r="V50" s="3"/>
      <c r="W50" s="8"/>
      <c r="Y50" s="8"/>
      <c r="AB50" s="3"/>
      <c r="AE50" s="8"/>
      <c r="AF50" s="3"/>
      <c r="AH50" s="3"/>
      <c r="AK50" s="8"/>
      <c r="AL50" s="3"/>
      <c r="AN50" s="3"/>
      <c r="AQ50" s="8"/>
      <c r="AR50" s="3"/>
      <c r="AT50" s="3"/>
      <c r="AU50" s="3"/>
      <c r="AV50" s="3"/>
    </row>
    <row r="51" spans="2:48" ht="12.75">
      <c r="B51" s="12" t="s">
        <v>36</v>
      </c>
      <c r="C51" s="27"/>
      <c r="D51" s="5"/>
      <c r="E51" s="5"/>
      <c r="H51" s="3"/>
      <c r="J51" s="3"/>
      <c r="K51" s="8"/>
      <c r="M51" s="8"/>
      <c r="N51" s="3"/>
      <c r="Q51" s="8"/>
      <c r="V51" s="3"/>
      <c r="W51" s="8"/>
      <c r="AB51" s="3"/>
      <c r="AF51" s="3"/>
      <c r="AH51" s="3"/>
      <c r="AL51" s="3"/>
      <c r="AN51" s="3"/>
      <c r="AR51" s="3"/>
      <c r="AU51" s="3"/>
      <c r="AV51" s="3"/>
    </row>
    <row r="52" spans="4:48" ht="12.75">
      <c r="D52" s="11" t="s">
        <v>37</v>
      </c>
      <c r="E52" s="16">
        <v>0</v>
      </c>
      <c r="J52" s="3"/>
      <c r="K52" s="8"/>
      <c r="M52" s="8"/>
      <c r="Q52" s="8"/>
      <c r="V52" s="3"/>
      <c r="AF52" s="3"/>
      <c r="AL52" s="3"/>
      <c r="AU52" s="3"/>
      <c r="AV52" s="3"/>
    </row>
    <row r="53" spans="4:48" ht="12.75">
      <c r="D53" s="11"/>
      <c r="E53" s="9"/>
      <c r="J53" s="3"/>
      <c r="K53" s="8"/>
      <c r="M53" s="8"/>
      <c r="Q53" s="8"/>
      <c r="V53" s="3"/>
      <c r="AF53" s="3"/>
      <c r="AL53" s="3"/>
      <c r="AU53" s="3"/>
      <c r="AV53" s="3"/>
    </row>
    <row r="54" spans="2:32" ht="12.75">
      <c r="B54" t="s">
        <v>38</v>
      </c>
      <c r="K54" s="8"/>
      <c r="M54" s="8"/>
      <c r="Q54" s="8"/>
      <c r="V54" s="3"/>
      <c r="AF54" s="3"/>
    </row>
    <row r="55" spans="11:22" ht="12.75">
      <c r="K55" s="8"/>
      <c r="M55" s="8"/>
      <c r="V55" s="3"/>
    </row>
    <row r="56" spans="11:13" ht="12.75">
      <c r="K56" s="8"/>
      <c r="M56" s="8"/>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spans="11:13" ht="12.75">
      <c r="K156" s="8"/>
      <c r="M156" s="8"/>
    </row>
    <row r="157" spans="11:13" ht="12.75">
      <c r="K157" s="8"/>
      <c r="M157" s="8"/>
    </row>
    <row r="158" spans="11:13" ht="12.75">
      <c r="K158" s="8"/>
      <c r="M158" s="8"/>
    </row>
    <row r="159" spans="11:13" ht="12.75">
      <c r="K159" s="8"/>
      <c r="M159" s="8"/>
    </row>
    <row r="160" spans="11:13" ht="12.75">
      <c r="K160" s="8"/>
      <c r="M160" s="8"/>
    </row>
    <row r="161" spans="11:13" ht="12.75">
      <c r="K161" s="8"/>
      <c r="M161" s="8"/>
    </row>
    <row r="162" spans="11:13" ht="12.75">
      <c r="K162" s="8"/>
      <c r="M162" s="8"/>
    </row>
    <row r="163" spans="11:13" ht="12.75">
      <c r="K163" s="8"/>
      <c r="M163" s="8"/>
    </row>
    <row r="164" spans="11:13" ht="12.75">
      <c r="K164" s="8"/>
      <c r="M164" s="8"/>
    </row>
    <row r="165" spans="11:13" ht="12.75">
      <c r="K165" s="8"/>
      <c r="M165" s="8"/>
    </row>
    <row r="166" ht="12.75">
      <c r="M166" s="8"/>
    </row>
    <row r="167" ht="12.75">
      <c r="M167" s="8"/>
    </row>
    <row r="168" ht="12.75">
      <c r="M168" s="8"/>
    </row>
    <row r="169" ht="12.75">
      <c r="M169" s="8"/>
    </row>
    <row r="170" ht="12.75">
      <c r="M170" s="8"/>
    </row>
    <row r="171" ht="12.75">
      <c r="M171" s="8"/>
    </row>
    <row r="172" ht="12.75">
      <c r="M172" s="8"/>
    </row>
    <row r="173" ht="12.75">
      <c r="M173" s="8"/>
    </row>
    <row r="174" ht="12.75">
      <c r="M174" s="8"/>
    </row>
    <row r="175" ht="12.75">
      <c r="M175" s="8"/>
    </row>
  </sheetData>
  <sheetProtection/>
  <printOptions horizontalCentered="1"/>
  <pageMargins left="0" right="0" top="0.32" bottom="0.25" header="0" footer="0"/>
  <pageSetup blackAndWhite="1" fitToHeight="1" fitToWidth="1" horizontalDpi="300" verticalDpi="300" orientation="landscape" pageOrder="overThenDown" scale="26"/>
  <colBreaks count="3" manualBreakCount="3">
    <brk id="16" max="65535" man="1"/>
    <brk id="28" max="65535" man="1"/>
    <brk id="40"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Y165"/>
  <sheetViews>
    <sheetView zoomScalePageLayoutView="0" workbookViewId="0" topLeftCell="A1">
      <selection activeCell="AF19" sqref="AF19"/>
    </sheetView>
  </sheetViews>
  <sheetFormatPr defaultColWidth="11.421875" defaultRowHeight="12.75"/>
  <cols>
    <col min="1" max="1" width="3.00390625" style="0" customWidth="1"/>
    <col min="2" max="2" width="19.7109375" style="0" customWidth="1"/>
    <col min="3" max="3" width="16.7109375" style="0" customWidth="1"/>
    <col min="4" max="4" width="15.00390625" style="0" customWidth="1"/>
    <col min="5" max="5" width="14.28125" style="0" customWidth="1"/>
    <col min="6" max="6" width="10.00390625" style="0" customWidth="1"/>
    <col min="7" max="7" width="10.421875" style="0" customWidth="1"/>
    <col min="8" max="8" width="11.7109375" style="0" customWidth="1"/>
    <col min="9" max="10" width="11.00390625" style="0" customWidth="1"/>
    <col min="11" max="11" width="1.7109375" style="0" customWidth="1"/>
    <col min="12" max="12" width="9.8515625" style="0" customWidth="1"/>
    <col min="13" max="13" width="10.28125" style="0" customWidth="1"/>
    <col min="14" max="14" width="12.421875" style="0" customWidth="1"/>
    <col min="15" max="15" width="10.00390625" style="0" customWidth="1"/>
    <col min="16" max="16" width="10.28125" style="0" customWidth="1"/>
    <col min="17" max="17" width="1.421875" style="0" customWidth="1"/>
    <col min="18" max="18" width="9.28125" style="0" customWidth="1"/>
    <col min="19" max="19" width="10.00390625" style="0" customWidth="1"/>
    <col min="20" max="20" width="12.00390625" style="0" customWidth="1"/>
    <col min="21" max="21" width="11.140625" style="0" customWidth="1"/>
    <col min="22" max="22" width="10.28125" style="0" customWidth="1"/>
    <col min="23" max="23" width="0.85546875" style="0" customWidth="1"/>
    <col min="24" max="24" width="8.8515625" style="0" customWidth="1"/>
    <col min="25" max="25" width="9.8515625" style="0" customWidth="1"/>
    <col min="26" max="26" width="11.7109375" style="0" customWidth="1"/>
    <col min="27" max="27" width="10.28125" style="0" customWidth="1"/>
    <col min="28" max="28" width="10.140625" style="0" customWidth="1"/>
    <col min="29" max="29" width="0.9921875" style="0" customWidth="1"/>
    <col min="30" max="30" width="8.8515625" style="0" customWidth="1"/>
    <col min="31" max="31" width="10.7109375" style="0" customWidth="1"/>
    <col min="32" max="32" width="11.8515625" style="0" customWidth="1"/>
    <col min="33" max="33" width="10.00390625" style="0" customWidth="1"/>
    <col min="34" max="34" width="9.8515625" style="0" customWidth="1"/>
    <col min="35" max="35" width="1.28515625" style="0" customWidth="1"/>
    <col min="36" max="36" width="8.8515625" style="0" customWidth="1"/>
    <col min="37" max="37" width="11.28125" style="0" customWidth="1"/>
    <col min="38" max="38" width="12.28125" style="0" customWidth="1"/>
    <col min="39" max="39" width="11.140625" style="0" customWidth="1"/>
    <col min="40" max="40" width="9.7109375" style="0" customWidth="1"/>
    <col min="41" max="41" width="0.9921875" style="0" customWidth="1"/>
    <col min="42" max="42" width="8.8515625" style="0" customWidth="1"/>
    <col min="43" max="43" width="10.421875" style="0" customWidth="1"/>
    <col min="44" max="44" width="11.8515625" style="0" customWidth="1"/>
    <col min="45" max="45" width="10.140625" style="0" customWidth="1"/>
    <col min="46" max="46" width="10.00390625" style="0" customWidth="1"/>
    <col min="47" max="47" width="11.421875" style="0" customWidth="1"/>
    <col min="48" max="48" width="12.00390625" style="0" customWidth="1"/>
    <col min="49" max="16384" width="8.8515625" style="0" customWidth="1"/>
  </cols>
  <sheetData>
    <row r="1" spans="1:5" ht="18">
      <c r="A1" s="156" t="s">
        <v>120</v>
      </c>
      <c r="C1" s="8"/>
      <c r="D1" s="8"/>
      <c r="E1" s="8"/>
    </row>
    <row r="2" spans="1:5" ht="15.75">
      <c r="A2" s="159" t="s">
        <v>39</v>
      </c>
      <c r="C2" s="8"/>
      <c r="D2" s="8"/>
      <c r="E2" s="8"/>
    </row>
    <row r="3" spans="1:48" ht="18">
      <c r="A3" s="158" t="str">
        <f>SUMMARY!A2</f>
        <v>** Contractor's Name</v>
      </c>
      <c r="B3" s="148"/>
      <c r="C3" s="8"/>
      <c r="D3" s="8"/>
      <c r="E3" s="8"/>
      <c r="F3" s="34"/>
      <c r="G3" s="58"/>
      <c r="H3" s="58" t="s">
        <v>12</v>
      </c>
      <c r="I3" s="58"/>
      <c r="J3" s="59"/>
      <c r="K3" s="34"/>
      <c r="L3" s="58"/>
      <c r="M3" s="58"/>
      <c r="N3" s="58" t="s">
        <v>13</v>
      </c>
      <c r="O3" s="58"/>
      <c r="P3" s="59"/>
      <c r="Q3" s="34"/>
      <c r="R3" s="58"/>
      <c r="S3" s="58"/>
      <c r="T3" s="58" t="s">
        <v>14</v>
      </c>
      <c r="U3" s="58"/>
      <c r="V3" s="59"/>
      <c r="W3" s="34"/>
      <c r="X3" s="58"/>
      <c r="Y3" s="58"/>
      <c r="Z3" s="58" t="s">
        <v>15</v>
      </c>
      <c r="AA3" s="58"/>
      <c r="AB3" s="59"/>
      <c r="AC3" s="34"/>
      <c r="AD3" s="58"/>
      <c r="AE3" s="58"/>
      <c r="AF3" s="58" t="s">
        <v>16</v>
      </c>
      <c r="AG3" s="58"/>
      <c r="AH3" s="59"/>
      <c r="AI3" s="34"/>
      <c r="AJ3" s="58"/>
      <c r="AK3" s="58"/>
      <c r="AL3" s="58" t="s">
        <v>17</v>
      </c>
      <c r="AM3" s="58"/>
      <c r="AN3" s="59"/>
      <c r="AO3" s="34"/>
      <c r="AP3" s="58"/>
      <c r="AQ3" s="58"/>
      <c r="AR3" s="58" t="s">
        <v>18</v>
      </c>
      <c r="AS3" s="58"/>
      <c r="AT3" s="58"/>
      <c r="AU3" s="34"/>
      <c r="AV3" s="48"/>
    </row>
    <row r="4" spans="1:48" ht="15.75">
      <c r="A4" s="139" t="str">
        <f>SUMMARY!A3</f>
        <v>**  RFP No.</v>
      </c>
      <c r="B4" s="149"/>
      <c r="C4" s="8"/>
      <c r="D4" s="1"/>
      <c r="F4" s="30"/>
      <c r="G4" s="29">
        <f>SUMMARY!C5</f>
        <v>37622</v>
      </c>
      <c r="H4" s="9" t="s">
        <v>10</v>
      </c>
      <c r="I4" s="29">
        <f>SUMMARY!C7</f>
        <v>37986</v>
      </c>
      <c r="J4" s="60"/>
      <c r="K4" s="30"/>
      <c r="L4" s="8"/>
      <c r="M4" s="29">
        <f>+I4+1</f>
        <v>37987</v>
      </c>
      <c r="N4" s="9" t="s">
        <v>10</v>
      </c>
      <c r="O4" s="29">
        <f>SUMMARY!E7</f>
        <v>38352</v>
      </c>
      <c r="P4" s="60"/>
      <c r="Q4" s="30"/>
      <c r="R4" s="8"/>
      <c r="S4" s="29">
        <f>+O4+1</f>
        <v>38353</v>
      </c>
      <c r="T4" s="9" t="s">
        <v>10</v>
      </c>
      <c r="U4" s="29">
        <f>SUMMARY!G7</f>
        <v>38717</v>
      </c>
      <c r="V4" s="60"/>
      <c r="W4" s="30"/>
      <c r="X4" s="8"/>
      <c r="Y4" s="29">
        <f>+U4+1</f>
        <v>38718</v>
      </c>
      <c r="Z4" s="9" t="s">
        <v>10</v>
      </c>
      <c r="AA4" s="29">
        <f>SUMMARY!I7</f>
        <v>39082</v>
      </c>
      <c r="AB4" s="60"/>
      <c r="AC4" s="30"/>
      <c r="AD4" s="8"/>
      <c r="AE4" s="29">
        <f>+AA4+1</f>
        <v>39083</v>
      </c>
      <c r="AF4" s="9" t="s">
        <v>10</v>
      </c>
      <c r="AG4" s="29">
        <f>SUMMARY!K7</f>
        <v>39447</v>
      </c>
      <c r="AH4" s="60"/>
      <c r="AI4" s="30"/>
      <c r="AJ4" s="8"/>
      <c r="AK4" s="29">
        <f>+AG4+1</f>
        <v>39448</v>
      </c>
      <c r="AL4" s="9" t="s">
        <v>10</v>
      </c>
      <c r="AM4" s="29">
        <f>SUMMARY!M7</f>
        <v>39813</v>
      </c>
      <c r="AN4" s="60"/>
      <c r="AO4" s="30"/>
      <c r="AP4" s="8"/>
      <c r="AQ4" s="29">
        <f>+AM4+1</f>
        <v>39814</v>
      </c>
      <c r="AR4" s="9" t="s">
        <v>10</v>
      </c>
      <c r="AS4" s="29">
        <f>SUMMARY!O7</f>
        <v>40178</v>
      </c>
      <c r="AT4" s="8"/>
      <c r="AU4" s="31" t="s">
        <v>9</v>
      </c>
      <c r="AV4" s="49" t="s">
        <v>9</v>
      </c>
    </row>
    <row r="5" spans="2:48" ht="12.75">
      <c r="B5" s="1"/>
      <c r="C5" s="1"/>
      <c r="D5" s="4" t="s">
        <v>40</v>
      </c>
      <c r="E5" s="5" t="s">
        <v>20</v>
      </c>
      <c r="F5" s="31" t="s">
        <v>22</v>
      </c>
      <c r="G5" s="9" t="s">
        <v>22</v>
      </c>
      <c r="H5" s="10" t="s">
        <v>23</v>
      </c>
      <c r="I5" s="10" t="s">
        <v>24</v>
      </c>
      <c r="J5" s="61" t="s">
        <v>24</v>
      </c>
      <c r="K5" s="32"/>
      <c r="L5" s="9" t="s">
        <v>22</v>
      </c>
      <c r="M5" s="9" t="s">
        <v>22</v>
      </c>
      <c r="N5" s="10" t="s">
        <v>23</v>
      </c>
      <c r="O5" s="10" t="s">
        <v>24</v>
      </c>
      <c r="P5" s="61" t="s">
        <v>24</v>
      </c>
      <c r="Q5" s="30"/>
      <c r="R5" s="9" t="s">
        <v>22</v>
      </c>
      <c r="S5" s="9" t="s">
        <v>22</v>
      </c>
      <c r="T5" s="10" t="s">
        <v>23</v>
      </c>
      <c r="U5" s="10" t="s">
        <v>24</v>
      </c>
      <c r="V5" s="61" t="s">
        <v>24</v>
      </c>
      <c r="W5" s="30"/>
      <c r="X5" s="9" t="s">
        <v>22</v>
      </c>
      <c r="Y5" s="9" t="s">
        <v>22</v>
      </c>
      <c r="Z5" s="10" t="s">
        <v>23</v>
      </c>
      <c r="AA5" s="10" t="s">
        <v>24</v>
      </c>
      <c r="AB5" s="61" t="s">
        <v>24</v>
      </c>
      <c r="AC5" s="30"/>
      <c r="AD5" s="9" t="s">
        <v>22</v>
      </c>
      <c r="AE5" s="9" t="s">
        <v>22</v>
      </c>
      <c r="AF5" s="10" t="s">
        <v>23</v>
      </c>
      <c r="AG5" s="10" t="s">
        <v>24</v>
      </c>
      <c r="AH5" s="61" t="s">
        <v>24</v>
      </c>
      <c r="AI5" s="30"/>
      <c r="AJ5" s="9" t="s">
        <v>22</v>
      </c>
      <c r="AK5" s="9" t="s">
        <v>22</v>
      </c>
      <c r="AL5" s="10" t="s">
        <v>23</v>
      </c>
      <c r="AM5" s="10" t="s">
        <v>24</v>
      </c>
      <c r="AN5" s="61" t="s">
        <v>24</v>
      </c>
      <c r="AO5" s="30"/>
      <c r="AP5" s="9" t="s">
        <v>22</v>
      </c>
      <c r="AQ5" s="9" t="s">
        <v>22</v>
      </c>
      <c r="AR5" s="10" t="s">
        <v>23</v>
      </c>
      <c r="AS5" s="10" t="s">
        <v>24</v>
      </c>
      <c r="AT5" s="10" t="s">
        <v>24</v>
      </c>
      <c r="AU5" s="32" t="s">
        <v>23</v>
      </c>
      <c r="AV5" s="50" t="s">
        <v>24</v>
      </c>
    </row>
    <row r="6" spans="1:48" ht="12.75">
      <c r="A6" s="53"/>
      <c r="B6" s="75" t="s">
        <v>25</v>
      </c>
      <c r="C6" s="75" t="s">
        <v>26</v>
      </c>
      <c r="D6" s="53" t="s">
        <v>41</v>
      </c>
      <c r="E6" s="53" t="s">
        <v>41</v>
      </c>
      <c r="F6" s="62" t="s">
        <v>42</v>
      </c>
      <c r="G6" s="47" t="s">
        <v>29</v>
      </c>
      <c r="H6" s="63" t="s">
        <v>30</v>
      </c>
      <c r="I6" s="63" t="s">
        <v>31</v>
      </c>
      <c r="J6" s="64" t="s">
        <v>30</v>
      </c>
      <c r="K6" s="69"/>
      <c r="L6" s="47" t="s">
        <v>42</v>
      </c>
      <c r="M6" s="47" t="s">
        <v>29</v>
      </c>
      <c r="N6" s="63" t="s">
        <v>30</v>
      </c>
      <c r="O6" s="63" t="s">
        <v>31</v>
      </c>
      <c r="P6" s="64" t="s">
        <v>30</v>
      </c>
      <c r="Q6" s="73"/>
      <c r="R6" s="47" t="s">
        <v>42</v>
      </c>
      <c r="S6" s="47" t="s">
        <v>29</v>
      </c>
      <c r="T6" s="63" t="s">
        <v>30</v>
      </c>
      <c r="U6" s="63" t="s">
        <v>31</v>
      </c>
      <c r="V6" s="64" t="s">
        <v>30</v>
      </c>
      <c r="W6" s="73"/>
      <c r="X6" s="47" t="s">
        <v>42</v>
      </c>
      <c r="Y6" s="47" t="s">
        <v>29</v>
      </c>
      <c r="Z6" s="63" t="s">
        <v>30</v>
      </c>
      <c r="AA6" s="63" t="s">
        <v>31</v>
      </c>
      <c r="AB6" s="64" t="s">
        <v>30</v>
      </c>
      <c r="AC6" s="73"/>
      <c r="AD6" s="47" t="s">
        <v>42</v>
      </c>
      <c r="AE6" s="47" t="s">
        <v>29</v>
      </c>
      <c r="AF6" s="63" t="s">
        <v>30</v>
      </c>
      <c r="AG6" s="63" t="s">
        <v>31</v>
      </c>
      <c r="AH6" s="64" t="s">
        <v>30</v>
      </c>
      <c r="AI6" s="73"/>
      <c r="AJ6" s="47" t="s">
        <v>42</v>
      </c>
      <c r="AK6" s="47" t="s">
        <v>29</v>
      </c>
      <c r="AL6" s="63" t="s">
        <v>30</v>
      </c>
      <c r="AM6" s="63" t="s">
        <v>31</v>
      </c>
      <c r="AN6" s="64" t="s">
        <v>30</v>
      </c>
      <c r="AO6" s="73"/>
      <c r="AP6" s="47" t="s">
        <v>42</v>
      </c>
      <c r="AQ6" s="47" t="s">
        <v>29</v>
      </c>
      <c r="AR6" s="63" t="s">
        <v>30</v>
      </c>
      <c r="AS6" s="63" t="s">
        <v>31</v>
      </c>
      <c r="AT6" s="63" t="s">
        <v>30</v>
      </c>
      <c r="AU6" s="76" t="s">
        <v>30</v>
      </c>
      <c r="AV6" s="77" t="s">
        <v>30</v>
      </c>
    </row>
    <row r="7" spans="1:48" ht="12.75">
      <c r="A7" s="101">
        <v>1</v>
      </c>
      <c r="D7" s="37">
        <v>0</v>
      </c>
      <c r="E7" s="37">
        <f>ROUND((+D7*(1+$E$47/12*$E$52)),2)</f>
        <v>0</v>
      </c>
      <c r="F7" s="87">
        <v>0</v>
      </c>
      <c r="G7" s="71">
        <v>12</v>
      </c>
      <c r="H7" s="105">
        <f>ROUND((+F7*E7),0)</f>
        <v>0</v>
      </c>
      <c r="I7" s="14">
        <v>0</v>
      </c>
      <c r="J7" s="105">
        <f>ROUND((+I7*H7),0)</f>
        <v>0</v>
      </c>
      <c r="K7" s="33"/>
      <c r="L7" s="15">
        <v>0</v>
      </c>
      <c r="M7" s="15">
        <v>12</v>
      </c>
      <c r="N7" s="105">
        <f aca="true" t="shared" si="0" ref="N7:N37">ROUND((+$E7*L7*(1+$E$47)),0)</f>
        <v>0</v>
      </c>
      <c r="O7" s="14">
        <v>0</v>
      </c>
      <c r="P7" s="106">
        <f>ROUND((+O7*N7),0)</f>
        <v>0</v>
      </c>
      <c r="Q7" s="30"/>
      <c r="R7" s="15">
        <v>0</v>
      </c>
      <c r="S7" s="15">
        <v>12</v>
      </c>
      <c r="T7" s="105">
        <f aca="true" t="shared" si="1" ref="T7:T37">ROUND((+$E7*R7*(1+$E$47)*(1+$E$47)),0)</f>
        <v>0</v>
      </c>
      <c r="U7" s="14">
        <v>0</v>
      </c>
      <c r="V7" s="105">
        <f>ROUND((+U7*T7),0)</f>
        <v>0</v>
      </c>
      <c r="W7" s="30"/>
      <c r="X7" s="15">
        <v>0</v>
      </c>
      <c r="Y7" s="15">
        <v>12</v>
      </c>
      <c r="Z7" s="105">
        <f aca="true" t="shared" si="2" ref="Z7:Z37">ROUND((+$E7*X7*(1+$E$47)*(1+$E$47)*(1+$E$47)),0)</f>
        <v>0</v>
      </c>
      <c r="AA7" s="14">
        <v>0</v>
      </c>
      <c r="AB7" s="106">
        <f>ROUND((+AA7*Z7),0)</f>
        <v>0</v>
      </c>
      <c r="AC7" s="30"/>
      <c r="AD7" s="15">
        <v>0</v>
      </c>
      <c r="AE7" s="15">
        <v>12</v>
      </c>
      <c r="AF7" s="105">
        <f aca="true" t="shared" si="3" ref="AF7:AF37">ROUND((+$E7*AD7*(1+$E$47)*(1+$E$47)*(1+$E$47)*(1+$E$47)),0)</f>
        <v>0</v>
      </c>
      <c r="AG7" s="14">
        <v>0</v>
      </c>
      <c r="AH7" s="105">
        <f>ROUND((+AG7*AF7),0)</f>
        <v>0</v>
      </c>
      <c r="AI7" s="30"/>
      <c r="AJ7" s="15">
        <v>0</v>
      </c>
      <c r="AK7" s="15">
        <v>12</v>
      </c>
      <c r="AL7" s="105">
        <f aca="true" t="shared" si="4" ref="AL7:AL37">ROUND((+$E7*AJ7*(1+$E$47)*(1+$E$47)*(1+$E$47)*(1+$E$47)*(1+$E$47)),0)</f>
        <v>0</v>
      </c>
      <c r="AM7" s="14">
        <v>0</v>
      </c>
      <c r="AN7" s="106">
        <f>ROUND((+AM7*AL7),0)</f>
        <v>0</v>
      </c>
      <c r="AO7" s="30"/>
      <c r="AP7" s="15">
        <v>0</v>
      </c>
      <c r="AQ7" s="15">
        <v>12</v>
      </c>
      <c r="AR7" s="105">
        <f>ROUND((+$E7*AP7*(1+$E$47)*(1+$E$47)*(1+$E$47)*(1+$E$47)*(1+$E$47)*(1+$E$47)),0)</f>
        <v>0</v>
      </c>
      <c r="AS7" s="14">
        <v>0</v>
      </c>
      <c r="AT7" s="105">
        <f>ROUND((+AS7*AR7),0)</f>
        <v>0</v>
      </c>
      <c r="AU7" s="57">
        <f aca="true" t="shared" si="5" ref="AU7:AU38">+AR7+AL7+AF7+Z7+T7+N7+H7</f>
        <v>0</v>
      </c>
      <c r="AV7" s="40">
        <f aca="true" t="shared" si="6" ref="AV7:AV38">+AT7+AN7+AH7+AB7+V7+P7+J7</f>
        <v>0</v>
      </c>
    </row>
    <row r="8" spans="1:48" ht="12.75">
      <c r="A8" s="101">
        <v>2</v>
      </c>
      <c r="B8" s="1"/>
      <c r="C8" s="1"/>
      <c r="D8" s="136">
        <v>0</v>
      </c>
      <c r="E8" s="136">
        <f>ROUND((+D8*(1+$E$47/12*$E$52)),2)</f>
        <v>0</v>
      </c>
      <c r="F8" s="87">
        <v>0</v>
      </c>
      <c r="G8" s="15">
        <v>12</v>
      </c>
      <c r="H8" s="115">
        <f>ROUND((+F8*E8),0)</f>
        <v>0</v>
      </c>
      <c r="I8" s="14">
        <v>0</v>
      </c>
      <c r="J8" s="115">
        <f aca="true" t="shared" si="7" ref="J8:J23">ROUND((+I8*H8),0)</f>
        <v>0</v>
      </c>
      <c r="K8" s="33"/>
      <c r="L8" s="15">
        <v>0</v>
      </c>
      <c r="M8" s="15">
        <v>12</v>
      </c>
      <c r="N8" s="115">
        <f t="shared" si="0"/>
        <v>0</v>
      </c>
      <c r="O8" s="14">
        <v>0</v>
      </c>
      <c r="P8" s="116">
        <f aca="true" t="shared" si="8" ref="P8:P23">ROUND((+O8*N8),0)</f>
        <v>0</v>
      </c>
      <c r="Q8" s="30"/>
      <c r="R8" s="15">
        <v>0</v>
      </c>
      <c r="S8" s="15">
        <v>12</v>
      </c>
      <c r="T8" s="115">
        <f t="shared" si="1"/>
        <v>0</v>
      </c>
      <c r="U8" s="14">
        <v>0</v>
      </c>
      <c r="V8" s="115">
        <f aca="true" t="shared" si="9" ref="V8:V23">ROUND((+U8*T8),0)</f>
        <v>0</v>
      </c>
      <c r="W8" s="30"/>
      <c r="X8" s="15">
        <v>0</v>
      </c>
      <c r="Y8" s="15">
        <v>12</v>
      </c>
      <c r="Z8" s="115">
        <f t="shared" si="2"/>
        <v>0</v>
      </c>
      <c r="AA8" s="14">
        <v>0</v>
      </c>
      <c r="AB8" s="116">
        <f aca="true" t="shared" si="10" ref="AB8:AB23">ROUND((+AA8*Z8),0)</f>
        <v>0</v>
      </c>
      <c r="AC8" s="30"/>
      <c r="AD8" s="15">
        <v>0</v>
      </c>
      <c r="AE8" s="15">
        <v>12</v>
      </c>
      <c r="AF8" s="115">
        <f t="shared" si="3"/>
        <v>0</v>
      </c>
      <c r="AG8" s="14">
        <v>0</v>
      </c>
      <c r="AH8" s="115">
        <f aca="true" t="shared" si="11" ref="AH8:AH23">ROUND((+AG8*AF8),0)</f>
        <v>0</v>
      </c>
      <c r="AI8" s="30"/>
      <c r="AJ8" s="15">
        <v>0</v>
      </c>
      <c r="AK8" s="15">
        <v>12</v>
      </c>
      <c r="AL8" s="115">
        <f t="shared" si="4"/>
        <v>0</v>
      </c>
      <c r="AM8" s="14">
        <v>0</v>
      </c>
      <c r="AN8" s="116">
        <f aca="true" t="shared" si="12" ref="AN8:AN23">ROUND((+AM8*AL8),0)</f>
        <v>0</v>
      </c>
      <c r="AO8" s="30"/>
      <c r="AP8" s="15">
        <v>0</v>
      </c>
      <c r="AQ8" s="15">
        <v>12</v>
      </c>
      <c r="AR8" s="115">
        <f aca="true" t="shared" si="13" ref="AR8:AR37">+$E8*AP8*(1+$E$47)*(1+$E$47)*(1+$E$47)*(1+$E$47)*(1+$E$47)*(1+$E$47)</f>
        <v>0</v>
      </c>
      <c r="AS8" s="14">
        <v>0</v>
      </c>
      <c r="AT8" s="115">
        <f aca="true" t="shared" si="14" ref="AT8:AT23">ROUND((+AS8*AR8),0)</f>
        <v>0</v>
      </c>
      <c r="AU8" s="119">
        <f t="shared" si="5"/>
        <v>0</v>
      </c>
      <c r="AV8" s="120">
        <f t="shared" si="6"/>
        <v>0</v>
      </c>
    </row>
    <row r="9" spans="1:51" ht="12.75">
      <c r="A9" s="101">
        <v>3</v>
      </c>
      <c r="B9" s="1"/>
      <c r="C9" s="1"/>
      <c r="D9" s="136">
        <v>0</v>
      </c>
      <c r="E9" s="136">
        <f aca="true" t="shared" si="15" ref="E9:E37">ROUND((+D9*(1+$E$47/12*$E$52)),2)</f>
        <v>0</v>
      </c>
      <c r="F9" s="87">
        <v>0</v>
      </c>
      <c r="G9" s="15">
        <v>12</v>
      </c>
      <c r="H9" s="115">
        <f aca="true" t="shared" si="16" ref="H9:H37">ROUND((+F9*E9),0)</f>
        <v>0</v>
      </c>
      <c r="I9" s="14">
        <v>0</v>
      </c>
      <c r="J9" s="115">
        <f t="shared" si="7"/>
        <v>0</v>
      </c>
      <c r="K9" s="33"/>
      <c r="L9" s="15">
        <v>0</v>
      </c>
      <c r="M9" s="15">
        <v>12</v>
      </c>
      <c r="N9" s="115">
        <f t="shared" si="0"/>
        <v>0</v>
      </c>
      <c r="O9" s="14">
        <v>0</v>
      </c>
      <c r="P9" s="116">
        <f t="shared" si="8"/>
        <v>0</v>
      </c>
      <c r="Q9" s="30"/>
      <c r="R9" s="15">
        <v>0</v>
      </c>
      <c r="S9" s="15">
        <v>12</v>
      </c>
      <c r="T9" s="115">
        <f t="shared" si="1"/>
        <v>0</v>
      </c>
      <c r="U9" s="14">
        <v>0</v>
      </c>
      <c r="V9" s="115">
        <f t="shared" si="9"/>
        <v>0</v>
      </c>
      <c r="W9" s="30"/>
      <c r="X9" s="15">
        <v>0</v>
      </c>
      <c r="Y9" s="15">
        <v>12</v>
      </c>
      <c r="Z9" s="115">
        <f t="shared" si="2"/>
        <v>0</v>
      </c>
      <c r="AA9" s="14">
        <v>0</v>
      </c>
      <c r="AB9" s="116">
        <f t="shared" si="10"/>
        <v>0</v>
      </c>
      <c r="AC9" s="30"/>
      <c r="AD9" s="15">
        <v>0</v>
      </c>
      <c r="AE9" s="15">
        <v>12</v>
      </c>
      <c r="AF9" s="115">
        <f t="shared" si="3"/>
        <v>0</v>
      </c>
      <c r="AG9" s="14">
        <v>0</v>
      </c>
      <c r="AH9" s="115">
        <f t="shared" si="11"/>
        <v>0</v>
      </c>
      <c r="AI9" s="30"/>
      <c r="AJ9" s="15">
        <v>0</v>
      </c>
      <c r="AK9" s="15">
        <v>12</v>
      </c>
      <c r="AL9" s="115">
        <f t="shared" si="4"/>
        <v>0</v>
      </c>
      <c r="AM9" s="14">
        <v>0</v>
      </c>
      <c r="AN9" s="116">
        <f t="shared" si="12"/>
        <v>0</v>
      </c>
      <c r="AO9" s="30"/>
      <c r="AP9" s="15">
        <v>0</v>
      </c>
      <c r="AQ9" s="15">
        <v>12</v>
      </c>
      <c r="AR9" s="115">
        <f t="shared" si="13"/>
        <v>0</v>
      </c>
      <c r="AS9" s="14">
        <v>0</v>
      </c>
      <c r="AT9" s="115">
        <f t="shared" si="14"/>
        <v>0</v>
      </c>
      <c r="AU9" s="119">
        <f t="shared" si="5"/>
        <v>0</v>
      </c>
      <c r="AV9" s="120">
        <f t="shared" si="6"/>
        <v>0</v>
      </c>
      <c r="AY9" s="8"/>
    </row>
    <row r="10" spans="1:51" ht="12.75">
      <c r="A10" s="101">
        <v>4</v>
      </c>
      <c r="B10" s="1"/>
      <c r="C10" s="1"/>
      <c r="D10" s="136">
        <v>0</v>
      </c>
      <c r="E10" s="136">
        <f t="shared" si="15"/>
        <v>0</v>
      </c>
      <c r="F10" s="87">
        <v>0</v>
      </c>
      <c r="G10" s="15">
        <v>12</v>
      </c>
      <c r="H10" s="115">
        <f t="shared" si="16"/>
        <v>0</v>
      </c>
      <c r="I10" s="14">
        <v>0</v>
      </c>
      <c r="J10" s="115">
        <f t="shared" si="7"/>
        <v>0</v>
      </c>
      <c r="K10" s="33"/>
      <c r="L10" s="15">
        <v>0</v>
      </c>
      <c r="M10" s="15">
        <v>12</v>
      </c>
      <c r="N10" s="115">
        <f t="shared" si="0"/>
        <v>0</v>
      </c>
      <c r="O10" s="14">
        <v>0</v>
      </c>
      <c r="P10" s="116">
        <f t="shared" si="8"/>
        <v>0</v>
      </c>
      <c r="Q10" s="30"/>
      <c r="R10" s="15">
        <v>0</v>
      </c>
      <c r="S10" s="15">
        <v>12</v>
      </c>
      <c r="T10" s="115">
        <f t="shared" si="1"/>
        <v>0</v>
      </c>
      <c r="U10" s="14">
        <v>0</v>
      </c>
      <c r="V10" s="115">
        <f t="shared" si="9"/>
        <v>0</v>
      </c>
      <c r="W10" s="30"/>
      <c r="X10" s="15">
        <v>0</v>
      </c>
      <c r="Y10" s="15">
        <v>12</v>
      </c>
      <c r="Z10" s="115">
        <f t="shared" si="2"/>
        <v>0</v>
      </c>
      <c r="AA10" s="14">
        <v>0</v>
      </c>
      <c r="AB10" s="116">
        <f t="shared" si="10"/>
        <v>0</v>
      </c>
      <c r="AC10" s="30"/>
      <c r="AD10" s="15">
        <v>0</v>
      </c>
      <c r="AE10" s="15">
        <v>12</v>
      </c>
      <c r="AF10" s="115">
        <f t="shared" si="3"/>
        <v>0</v>
      </c>
      <c r="AG10" s="14">
        <v>0</v>
      </c>
      <c r="AH10" s="115">
        <f t="shared" si="11"/>
        <v>0</v>
      </c>
      <c r="AI10" s="30"/>
      <c r="AJ10" s="15">
        <v>0</v>
      </c>
      <c r="AK10" s="15">
        <v>12</v>
      </c>
      <c r="AL10" s="115">
        <f t="shared" si="4"/>
        <v>0</v>
      </c>
      <c r="AM10" s="14">
        <v>0</v>
      </c>
      <c r="AN10" s="116">
        <f t="shared" si="12"/>
        <v>0</v>
      </c>
      <c r="AO10" s="30"/>
      <c r="AP10" s="15">
        <v>0</v>
      </c>
      <c r="AQ10" s="15">
        <v>12</v>
      </c>
      <c r="AR10" s="115">
        <f t="shared" si="13"/>
        <v>0</v>
      </c>
      <c r="AS10" s="14">
        <v>0</v>
      </c>
      <c r="AT10" s="115">
        <f t="shared" si="14"/>
        <v>0</v>
      </c>
      <c r="AU10" s="119">
        <f t="shared" si="5"/>
        <v>0</v>
      </c>
      <c r="AV10" s="120">
        <f t="shared" si="6"/>
        <v>0</v>
      </c>
      <c r="AY10" s="8"/>
    </row>
    <row r="11" spans="1:48" ht="12.75">
      <c r="A11" s="101">
        <v>5</v>
      </c>
      <c r="B11" s="1"/>
      <c r="C11" s="1"/>
      <c r="D11" s="136">
        <v>0</v>
      </c>
      <c r="E11" s="136">
        <f t="shared" si="15"/>
        <v>0</v>
      </c>
      <c r="F11" s="87">
        <v>0</v>
      </c>
      <c r="G11" s="15">
        <v>12</v>
      </c>
      <c r="H11" s="115">
        <f t="shared" si="16"/>
        <v>0</v>
      </c>
      <c r="I11" s="14">
        <v>0</v>
      </c>
      <c r="J11" s="115">
        <f t="shared" si="7"/>
        <v>0</v>
      </c>
      <c r="K11" s="33"/>
      <c r="L11" s="15">
        <v>0</v>
      </c>
      <c r="M11" s="15">
        <v>12</v>
      </c>
      <c r="N11" s="115">
        <f t="shared" si="0"/>
        <v>0</v>
      </c>
      <c r="O11" s="14">
        <v>0</v>
      </c>
      <c r="P11" s="116">
        <f t="shared" si="8"/>
        <v>0</v>
      </c>
      <c r="Q11" s="30"/>
      <c r="R11" s="15">
        <v>0</v>
      </c>
      <c r="S11" s="15">
        <v>12</v>
      </c>
      <c r="T11" s="115">
        <f t="shared" si="1"/>
        <v>0</v>
      </c>
      <c r="U11" s="14">
        <v>0</v>
      </c>
      <c r="V11" s="115">
        <f t="shared" si="9"/>
        <v>0</v>
      </c>
      <c r="W11" s="30"/>
      <c r="X11" s="15">
        <v>0</v>
      </c>
      <c r="Y11" s="15">
        <v>12</v>
      </c>
      <c r="Z11" s="115">
        <f t="shared" si="2"/>
        <v>0</v>
      </c>
      <c r="AA11" s="14">
        <v>0</v>
      </c>
      <c r="AB11" s="116">
        <f t="shared" si="10"/>
        <v>0</v>
      </c>
      <c r="AC11" s="30"/>
      <c r="AD11" s="15">
        <v>0</v>
      </c>
      <c r="AE11" s="15">
        <v>12</v>
      </c>
      <c r="AF11" s="115">
        <f t="shared" si="3"/>
        <v>0</v>
      </c>
      <c r="AG11" s="14">
        <v>0</v>
      </c>
      <c r="AH11" s="115">
        <f t="shared" si="11"/>
        <v>0</v>
      </c>
      <c r="AI11" s="30"/>
      <c r="AJ11" s="15">
        <v>0</v>
      </c>
      <c r="AK11" s="15">
        <v>12</v>
      </c>
      <c r="AL11" s="115">
        <f t="shared" si="4"/>
        <v>0</v>
      </c>
      <c r="AM11" s="14">
        <v>0</v>
      </c>
      <c r="AN11" s="116">
        <f t="shared" si="12"/>
        <v>0</v>
      </c>
      <c r="AO11" s="30"/>
      <c r="AP11" s="15">
        <v>0</v>
      </c>
      <c r="AQ11" s="15">
        <v>12</v>
      </c>
      <c r="AR11" s="115">
        <f t="shared" si="13"/>
        <v>0</v>
      </c>
      <c r="AS11" s="14">
        <v>0</v>
      </c>
      <c r="AT11" s="115">
        <f t="shared" si="14"/>
        <v>0</v>
      </c>
      <c r="AU11" s="119">
        <f t="shared" si="5"/>
        <v>0</v>
      </c>
      <c r="AV11" s="120">
        <f t="shared" si="6"/>
        <v>0</v>
      </c>
    </row>
    <row r="12" spans="1:48" ht="12.75">
      <c r="A12" s="101">
        <v>6</v>
      </c>
      <c r="B12" s="1"/>
      <c r="C12" s="1"/>
      <c r="D12" s="136">
        <v>0</v>
      </c>
      <c r="E12" s="136">
        <f t="shared" si="15"/>
        <v>0</v>
      </c>
      <c r="F12" s="87">
        <v>0</v>
      </c>
      <c r="G12" s="15">
        <v>12</v>
      </c>
      <c r="H12" s="115">
        <f t="shared" si="16"/>
        <v>0</v>
      </c>
      <c r="I12" s="14">
        <v>0</v>
      </c>
      <c r="J12" s="115">
        <f t="shared" si="7"/>
        <v>0</v>
      </c>
      <c r="K12" s="33"/>
      <c r="L12" s="15">
        <v>0</v>
      </c>
      <c r="M12" s="15">
        <v>12</v>
      </c>
      <c r="N12" s="115">
        <f t="shared" si="0"/>
        <v>0</v>
      </c>
      <c r="O12" s="14">
        <v>0</v>
      </c>
      <c r="P12" s="116">
        <f t="shared" si="8"/>
        <v>0</v>
      </c>
      <c r="Q12" s="30"/>
      <c r="R12" s="15">
        <v>0</v>
      </c>
      <c r="S12" s="15">
        <v>12</v>
      </c>
      <c r="T12" s="115">
        <f t="shared" si="1"/>
        <v>0</v>
      </c>
      <c r="U12" s="14">
        <v>0</v>
      </c>
      <c r="V12" s="115">
        <f t="shared" si="9"/>
        <v>0</v>
      </c>
      <c r="W12" s="30"/>
      <c r="X12" s="15">
        <v>0</v>
      </c>
      <c r="Y12" s="15">
        <v>12</v>
      </c>
      <c r="Z12" s="115">
        <f t="shared" si="2"/>
        <v>0</v>
      </c>
      <c r="AA12" s="14">
        <v>0</v>
      </c>
      <c r="AB12" s="116">
        <f t="shared" si="10"/>
        <v>0</v>
      </c>
      <c r="AC12" s="30"/>
      <c r="AD12" s="15">
        <v>0</v>
      </c>
      <c r="AE12" s="15">
        <v>12</v>
      </c>
      <c r="AF12" s="115">
        <f t="shared" si="3"/>
        <v>0</v>
      </c>
      <c r="AG12" s="14">
        <v>0</v>
      </c>
      <c r="AH12" s="115">
        <f t="shared" si="11"/>
        <v>0</v>
      </c>
      <c r="AI12" s="30"/>
      <c r="AJ12" s="15">
        <v>0</v>
      </c>
      <c r="AK12" s="15">
        <v>12</v>
      </c>
      <c r="AL12" s="115">
        <f t="shared" si="4"/>
        <v>0</v>
      </c>
      <c r="AM12" s="14">
        <v>0</v>
      </c>
      <c r="AN12" s="116">
        <f t="shared" si="12"/>
        <v>0</v>
      </c>
      <c r="AO12" s="30"/>
      <c r="AP12" s="15">
        <v>0</v>
      </c>
      <c r="AQ12" s="15">
        <v>12</v>
      </c>
      <c r="AR12" s="115">
        <f t="shared" si="13"/>
        <v>0</v>
      </c>
      <c r="AS12" s="14">
        <v>0</v>
      </c>
      <c r="AT12" s="115">
        <f t="shared" si="14"/>
        <v>0</v>
      </c>
      <c r="AU12" s="119">
        <f t="shared" si="5"/>
        <v>0</v>
      </c>
      <c r="AV12" s="120">
        <f t="shared" si="6"/>
        <v>0</v>
      </c>
    </row>
    <row r="13" spans="1:48" ht="12.75">
      <c r="A13" s="101">
        <v>7</v>
      </c>
      <c r="B13" s="1"/>
      <c r="C13" s="1"/>
      <c r="D13" s="136">
        <v>0</v>
      </c>
      <c r="E13" s="136">
        <f t="shared" si="15"/>
        <v>0</v>
      </c>
      <c r="F13" s="87">
        <v>0</v>
      </c>
      <c r="G13" s="15">
        <v>12</v>
      </c>
      <c r="H13" s="115">
        <f t="shared" si="16"/>
        <v>0</v>
      </c>
      <c r="I13" s="14">
        <v>0</v>
      </c>
      <c r="J13" s="115">
        <f t="shared" si="7"/>
        <v>0</v>
      </c>
      <c r="K13" s="33"/>
      <c r="L13" s="15">
        <v>0</v>
      </c>
      <c r="M13" s="15">
        <v>12</v>
      </c>
      <c r="N13" s="115">
        <f t="shared" si="0"/>
        <v>0</v>
      </c>
      <c r="O13" s="14">
        <v>0</v>
      </c>
      <c r="P13" s="116">
        <f t="shared" si="8"/>
        <v>0</v>
      </c>
      <c r="Q13" s="30"/>
      <c r="R13" s="15">
        <v>0</v>
      </c>
      <c r="S13" s="15">
        <v>12</v>
      </c>
      <c r="T13" s="115">
        <f t="shared" si="1"/>
        <v>0</v>
      </c>
      <c r="U13" s="14">
        <v>0</v>
      </c>
      <c r="V13" s="115">
        <f t="shared" si="9"/>
        <v>0</v>
      </c>
      <c r="W13" s="30"/>
      <c r="X13" s="15">
        <v>0</v>
      </c>
      <c r="Y13" s="15">
        <v>12</v>
      </c>
      <c r="Z13" s="115">
        <f t="shared" si="2"/>
        <v>0</v>
      </c>
      <c r="AA13" s="14">
        <v>0</v>
      </c>
      <c r="AB13" s="116">
        <f t="shared" si="10"/>
        <v>0</v>
      </c>
      <c r="AC13" s="30"/>
      <c r="AD13" s="15">
        <v>0</v>
      </c>
      <c r="AE13" s="15">
        <v>12</v>
      </c>
      <c r="AF13" s="115">
        <f t="shared" si="3"/>
        <v>0</v>
      </c>
      <c r="AG13" s="14">
        <v>0</v>
      </c>
      <c r="AH13" s="115">
        <f t="shared" si="11"/>
        <v>0</v>
      </c>
      <c r="AI13" s="30"/>
      <c r="AJ13" s="15">
        <v>0</v>
      </c>
      <c r="AK13" s="15">
        <v>12</v>
      </c>
      <c r="AL13" s="115">
        <f t="shared" si="4"/>
        <v>0</v>
      </c>
      <c r="AM13" s="14">
        <v>0</v>
      </c>
      <c r="AN13" s="116">
        <f t="shared" si="12"/>
        <v>0</v>
      </c>
      <c r="AO13" s="30"/>
      <c r="AP13" s="15">
        <v>0</v>
      </c>
      <c r="AQ13" s="15">
        <v>12</v>
      </c>
      <c r="AR13" s="115">
        <f t="shared" si="13"/>
        <v>0</v>
      </c>
      <c r="AS13" s="14">
        <v>0</v>
      </c>
      <c r="AT13" s="115">
        <f t="shared" si="14"/>
        <v>0</v>
      </c>
      <c r="AU13" s="119">
        <f t="shared" si="5"/>
        <v>0</v>
      </c>
      <c r="AV13" s="120">
        <f t="shared" si="6"/>
        <v>0</v>
      </c>
    </row>
    <row r="14" spans="1:48" ht="12.75">
      <c r="A14" s="101">
        <v>8</v>
      </c>
      <c r="B14" s="1"/>
      <c r="C14" s="1"/>
      <c r="D14" s="136">
        <v>0</v>
      </c>
      <c r="E14" s="136">
        <f t="shared" si="15"/>
        <v>0</v>
      </c>
      <c r="F14" s="87">
        <v>0</v>
      </c>
      <c r="G14" s="15">
        <v>12</v>
      </c>
      <c r="H14" s="115">
        <f t="shared" si="16"/>
        <v>0</v>
      </c>
      <c r="I14" s="14">
        <v>0</v>
      </c>
      <c r="J14" s="115">
        <f t="shared" si="7"/>
        <v>0</v>
      </c>
      <c r="K14" s="33"/>
      <c r="L14" s="15">
        <v>0</v>
      </c>
      <c r="M14" s="15">
        <v>12</v>
      </c>
      <c r="N14" s="115">
        <f t="shared" si="0"/>
        <v>0</v>
      </c>
      <c r="O14" s="14">
        <v>0</v>
      </c>
      <c r="P14" s="116">
        <f t="shared" si="8"/>
        <v>0</v>
      </c>
      <c r="Q14" s="30"/>
      <c r="R14" s="15">
        <v>0</v>
      </c>
      <c r="S14" s="15">
        <v>12</v>
      </c>
      <c r="T14" s="115">
        <f t="shared" si="1"/>
        <v>0</v>
      </c>
      <c r="U14" s="14">
        <v>0</v>
      </c>
      <c r="V14" s="115">
        <f t="shared" si="9"/>
        <v>0</v>
      </c>
      <c r="W14" s="30"/>
      <c r="X14" s="15">
        <v>0</v>
      </c>
      <c r="Y14" s="15">
        <v>12</v>
      </c>
      <c r="Z14" s="115">
        <f t="shared" si="2"/>
        <v>0</v>
      </c>
      <c r="AA14" s="14">
        <v>0</v>
      </c>
      <c r="AB14" s="116">
        <f t="shared" si="10"/>
        <v>0</v>
      </c>
      <c r="AC14" s="30"/>
      <c r="AD14" s="15">
        <v>0</v>
      </c>
      <c r="AE14" s="15">
        <v>12</v>
      </c>
      <c r="AF14" s="115">
        <f t="shared" si="3"/>
        <v>0</v>
      </c>
      <c r="AG14" s="14">
        <v>0</v>
      </c>
      <c r="AH14" s="115">
        <f t="shared" si="11"/>
        <v>0</v>
      </c>
      <c r="AI14" s="30"/>
      <c r="AJ14" s="15">
        <v>0</v>
      </c>
      <c r="AK14" s="15">
        <v>12</v>
      </c>
      <c r="AL14" s="115">
        <f t="shared" si="4"/>
        <v>0</v>
      </c>
      <c r="AM14" s="14">
        <v>0</v>
      </c>
      <c r="AN14" s="116">
        <f t="shared" si="12"/>
        <v>0</v>
      </c>
      <c r="AO14" s="30"/>
      <c r="AP14" s="15">
        <v>0</v>
      </c>
      <c r="AQ14" s="15">
        <v>12</v>
      </c>
      <c r="AR14" s="115">
        <f t="shared" si="13"/>
        <v>0</v>
      </c>
      <c r="AS14" s="14">
        <v>0</v>
      </c>
      <c r="AT14" s="115">
        <f t="shared" si="14"/>
        <v>0</v>
      </c>
      <c r="AU14" s="119">
        <f t="shared" si="5"/>
        <v>0</v>
      </c>
      <c r="AV14" s="120">
        <f t="shared" si="6"/>
        <v>0</v>
      </c>
    </row>
    <row r="15" spans="1:48" ht="12.75">
      <c r="A15" s="101">
        <v>9</v>
      </c>
      <c r="B15" s="1"/>
      <c r="C15" s="1"/>
      <c r="D15" s="136">
        <v>0</v>
      </c>
      <c r="E15" s="136">
        <f t="shared" si="15"/>
        <v>0</v>
      </c>
      <c r="F15" s="87">
        <v>0</v>
      </c>
      <c r="G15" s="15">
        <v>12</v>
      </c>
      <c r="H15" s="115">
        <f t="shared" si="16"/>
        <v>0</v>
      </c>
      <c r="I15" s="14">
        <v>0</v>
      </c>
      <c r="J15" s="115">
        <f t="shared" si="7"/>
        <v>0</v>
      </c>
      <c r="K15" s="33"/>
      <c r="L15" s="15">
        <v>0</v>
      </c>
      <c r="M15" s="15">
        <v>12</v>
      </c>
      <c r="N15" s="115">
        <f t="shared" si="0"/>
        <v>0</v>
      </c>
      <c r="O15" s="14">
        <v>0</v>
      </c>
      <c r="P15" s="116">
        <f t="shared" si="8"/>
        <v>0</v>
      </c>
      <c r="Q15" s="30"/>
      <c r="R15" s="15">
        <v>0</v>
      </c>
      <c r="S15" s="15">
        <v>12</v>
      </c>
      <c r="T15" s="115">
        <f t="shared" si="1"/>
        <v>0</v>
      </c>
      <c r="U15" s="14">
        <v>0</v>
      </c>
      <c r="V15" s="115">
        <f t="shared" si="9"/>
        <v>0</v>
      </c>
      <c r="W15" s="30"/>
      <c r="X15" s="15">
        <v>0</v>
      </c>
      <c r="Y15" s="15">
        <v>12</v>
      </c>
      <c r="Z15" s="115">
        <f t="shared" si="2"/>
        <v>0</v>
      </c>
      <c r="AA15" s="14">
        <v>0</v>
      </c>
      <c r="AB15" s="116">
        <f t="shared" si="10"/>
        <v>0</v>
      </c>
      <c r="AC15" s="30"/>
      <c r="AD15" s="15">
        <v>0</v>
      </c>
      <c r="AE15" s="15">
        <v>12</v>
      </c>
      <c r="AF15" s="115">
        <f t="shared" si="3"/>
        <v>0</v>
      </c>
      <c r="AG15" s="14">
        <v>0</v>
      </c>
      <c r="AH15" s="115">
        <f t="shared" si="11"/>
        <v>0</v>
      </c>
      <c r="AI15" s="30"/>
      <c r="AJ15" s="15">
        <v>0</v>
      </c>
      <c r="AK15" s="15">
        <v>12</v>
      </c>
      <c r="AL15" s="115">
        <f t="shared" si="4"/>
        <v>0</v>
      </c>
      <c r="AM15" s="14">
        <v>0</v>
      </c>
      <c r="AN15" s="116">
        <f t="shared" si="12"/>
        <v>0</v>
      </c>
      <c r="AO15" s="30"/>
      <c r="AP15" s="15">
        <v>0</v>
      </c>
      <c r="AQ15" s="15">
        <v>12</v>
      </c>
      <c r="AR15" s="115">
        <f t="shared" si="13"/>
        <v>0</v>
      </c>
      <c r="AS15" s="14">
        <v>0</v>
      </c>
      <c r="AT15" s="115">
        <f t="shared" si="14"/>
        <v>0</v>
      </c>
      <c r="AU15" s="119">
        <f t="shared" si="5"/>
        <v>0</v>
      </c>
      <c r="AV15" s="120">
        <f t="shared" si="6"/>
        <v>0</v>
      </c>
    </row>
    <row r="16" spans="1:48" ht="12.75">
      <c r="A16" s="101">
        <v>10</v>
      </c>
      <c r="B16" s="1"/>
      <c r="C16" s="1"/>
      <c r="D16" s="136">
        <v>0</v>
      </c>
      <c r="E16" s="136">
        <f t="shared" si="15"/>
        <v>0</v>
      </c>
      <c r="F16" s="87">
        <v>0</v>
      </c>
      <c r="G16" s="15">
        <v>12</v>
      </c>
      <c r="H16" s="115">
        <f t="shared" si="16"/>
        <v>0</v>
      </c>
      <c r="I16" s="14">
        <v>0</v>
      </c>
      <c r="J16" s="115">
        <f t="shared" si="7"/>
        <v>0</v>
      </c>
      <c r="K16" s="33"/>
      <c r="L16" s="15">
        <v>0</v>
      </c>
      <c r="M16" s="15">
        <v>12</v>
      </c>
      <c r="N16" s="115">
        <f t="shared" si="0"/>
        <v>0</v>
      </c>
      <c r="O16" s="14">
        <v>0</v>
      </c>
      <c r="P16" s="116">
        <f t="shared" si="8"/>
        <v>0</v>
      </c>
      <c r="Q16" s="30"/>
      <c r="R16" s="15">
        <v>0</v>
      </c>
      <c r="S16" s="15">
        <v>12</v>
      </c>
      <c r="T16" s="115">
        <f t="shared" si="1"/>
        <v>0</v>
      </c>
      <c r="U16" s="14">
        <v>0</v>
      </c>
      <c r="V16" s="115">
        <f t="shared" si="9"/>
        <v>0</v>
      </c>
      <c r="W16" s="30"/>
      <c r="X16" s="15">
        <v>0</v>
      </c>
      <c r="Y16" s="15">
        <v>12</v>
      </c>
      <c r="Z16" s="115">
        <f t="shared" si="2"/>
        <v>0</v>
      </c>
      <c r="AA16" s="14">
        <v>0</v>
      </c>
      <c r="AB16" s="116">
        <f t="shared" si="10"/>
        <v>0</v>
      </c>
      <c r="AC16" s="30"/>
      <c r="AD16" s="15">
        <v>0</v>
      </c>
      <c r="AE16" s="15">
        <v>12</v>
      </c>
      <c r="AF16" s="115">
        <f t="shared" si="3"/>
        <v>0</v>
      </c>
      <c r="AG16" s="14">
        <v>0</v>
      </c>
      <c r="AH16" s="115">
        <f t="shared" si="11"/>
        <v>0</v>
      </c>
      <c r="AI16" s="30"/>
      <c r="AJ16" s="15">
        <v>0</v>
      </c>
      <c r="AK16" s="15">
        <v>12</v>
      </c>
      <c r="AL16" s="115">
        <f t="shared" si="4"/>
        <v>0</v>
      </c>
      <c r="AM16" s="14">
        <v>0</v>
      </c>
      <c r="AN16" s="116">
        <f t="shared" si="12"/>
        <v>0</v>
      </c>
      <c r="AO16" s="30"/>
      <c r="AP16" s="15">
        <v>0</v>
      </c>
      <c r="AQ16" s="15">
        <v>12</v>
      </c>
      <c r="AR16" s="115">
        <f t="shared" si="13"/>
        <v>0</v>
      </c>
      <c r="AS16" s="14">
        <v>0</v>
      </c>
      <c r="AT16" s="115">
        <f t="shared" si="14"/>
        <v>0</v>
      </c>
      <c r="AU16" s="119">
        <f t="shared" si="5"/>
        <v>0</v>
      </c>
      <c r="AV16" s="120">
        <f t="shared" si="6"/>
        <v>0</v>
      </c>
    </row>
    <row r="17" spans="1:48" ht="12.75">
      <c r="A17" s="101">
        <v>11</v>
      </c>
      <c r="B17" s="1"/>
      <c r="C17" s="1"/>
      <c r="D17" s="136">
        <v>0</v>
      </c>
      <c r="E17" s="136">
        <f t="shared" si="15"/>
        <v>0</v>
      </c>
      <c r="F17" s="87">
        <v>0</v>
      </c>
      <c r="G17" s="15">
        <v>12</v>
      </c>
      <c r="H17" s="115">
        <f t="shared" si="16"/>
        <v>0</v>
      </c>
      <c r="I17" s="14">
        <v>0</v>
      </c>
      <c r="J17" s="115">
        <f t="shared" si="7"/>
        <v>0</v>
      </c>
      <c r="K17" s="33"/>
      <c r="L17" s="15">
        <v>0</v>
      </c>
      <c r="M17" s="15">
        <v>12</v>
      </c>
      <c r="N17" s="115">
        <f t="shared" si="0"/>
        <v>0</v>
      </c>
      <c r="O17" s="14">
        <v>0</v>
      </c>
      <c r="P17" s="116">
        <f t="shared" si="8"/>
        <v>0</v>
      </c>
      <c r="Q17" s="30"/>
      <c r="R17" s="15">
        <v>0</v>
      </c>
      <c r="S17" s="15">
        <v>12</v>
      </c>
      <c r="T17" s="115">
        <f t="shared" si="1"/>
        <v>0</v>
      </c>
      <c r="U17" s="14">
        <v>0</v>
      </c>
      <c r="V17" s="115">
        <f t="shared" si="9"/>
        <v>0</v>
      </c>
      <c r="W17" s="30"/>
      <c r="X17" s="15">
        <v>0</v>
      </c>
      <c r="Y17" s="15">
        <v>12</v>
      </c>
      <c r="Z17" s="115">
        <f t="shared" si="2"/>
        <v>0</v>
      </c>
      <c r="AA17" s="14">
        <v>0</v>
      </c>
      <c r="AB17" s="116">
        <f t="shared" si="10"/>
        <v>0</v>
      </c>
      <c r="AC17" s="30"/>
      <c r="AD17" s="15">
        <v>0</v>
      </c>
      <c r="AE17" s="15">
        <v>12</v>
      </c>
      <c r="AF17" s="115">
        <f t="shared" si="3"/>
        <v>0</v>
      </c>
      <c r="AG17" s="14">
        <v>0</v>
      </c>
      <c r="AH17" s="115">
        <f t="shared" si="11"/>
        <v>0</v>
      </c>
      <c r="AI17" s="30"/>
      <c r="AJ17" s="15">
        <v>0</v>
      </c>
      <c r="AK17" s="15">
        <v>12</v>
      </c>
      <c r="AL17" s="115">
        <f t="shared" si="4"/>
        <v>0</v>
      </c>
      <c r="AM17" s="14">
        <v>0</v>
      </c>
      <c r="AN17" s="116">
        <f t="shared" si="12"/>
        <v>0</v>
      </c>
      <c r="AO17" s="30"/>
      <c r="AP17" s="15">
        <v>0</v>
      </c>
      <c r="AQ17" s="15">
        <v>12</v>
      </c>
      <c r="AR17" s="115">
        <f t="shared" si="13"/>
        <v>0</v>
      </c>
      <c r="AS17" s="14">
        <v>0</v>
      </c>
      <c r="AT17" s="115">
        <f t="shared" si="14"/>
        <v>0</v>
      </c>
      <c r="AU17" s="119">
        <f t="shared" si="5"/>
        <v>0</v>
      </c>
      <c r="AV17" s="120">
        <f t="shared" si="6"/>
        <v>0</v>
      </c>
    </row>
    <row r="18" spans="1:48" ht="12.75">
      <c r="A18" s="101">
        <v>12</v>
      </c>
      <c r="B18" s="1"/>
      <c r="C18" s="1"/>
      <c r="D18" s="136">
        <v>0</v>
      </c>
      <c r="E18" s="136">
        <f t="shared" si="15"/>
        <v>0</v>
      </c>
      <c r="F18" s="87">
        <v>0</v>
      </c>
      <c r="G18" s="15">
        <v>12</v>
      </c>
      <c r="H18" s="115">
        <f t="shared" si="16"/>
        <v>0</v>
      </c>
      <c r="I18" s="14">
        <v>0</v>
      </c>
      <c r="J18" s="115">
        <f t="shared" si="7"/>
        <v>0</v>
      </c>
      <c r="K18" s="33"/>
      <c r="L18" s="15">
        <v>0</v>
      </c>
      <c r="M18" s="15">
        <v>12</v>
      </c>
      <c r="N18" s="115">
        <f t="shared" si="0"/>
        <v>0</v>
      </c>
      <c r="O18" s="14">
        <v>0</v>
      </c>
      <c r="P18" s="116">
        <f t="shared" si="8"/>
        <v>0</v>
      </c>
      <c r="Q18" s="30"/>
      <c r="R18" s="15">
        <v>0</v>
      </c>
      <c r="S18" s="15">
        <v>12</v>
      </c>
      <c r="T18" s="115">
        <f t="shared" si="1"/>
        <v>0</v>
      </c>
      <c r="U18" s="14">
        <v>0</v>
      </c>
      <c r="V18" s="115">
        <f t="shared" si="9"/>
        <v>0</v>
      </c>
      <c r="W18" s="30"/>
      <c r="X18" s="15">
        <v>0</v>
      </c>
      <c r="Y18" s="15">
        <v>12</v>
      </c>
      <c r="Z18" s="115">
        <f t="shared" si="2"/>
        <v>0</v>
      </c>
      <c r="AA18" s="14">
        <v>0</v>
      </c>
      <c r="AB18" s="116">
        <f t="shared" si="10"/>
        <v>0</v>
      </c>
      <c r="AC18" s="30"/>
      <c r="AD18" s="15">
        <v>0</v>
      </c>
      <c r="AE18" s="15">
        <v>12</v>
      </c>
      <c r="AF18" s="115">
        <f t="shared" si="3"/>
        <v>0</v>
      </c>
      <c r="AG18" s="14">
        <v>0</v>
      </c>
      <c r="AH18" s="115">
        <f t="shared" si="11"/>
        <v>0</v>
      </c>
      <c r="AI18" s="30"/>
      <c r="AJ18" s="15">
        <v>0</v>
      </c>
      <c r="AK18" s="15">
        <v>12</v>
      </c>
      <c r="AL18" s="115">
        <f t="shared" si="4"/>
        <v>0</v>
      </c>
      <c r="AM18" s="14">
        <v>0</v>
      </c>
      <c r="AN18" s="116">
        <f t="shared" si="12"/>
        <v>0</v>
      </c>
      <c r="AO18" s="30"/>
      <c r="AP18" s="15">
        <v>0</v>
      </c>
      <c r="AQ18" s="15">
        <v>12</v>
      </c>
      <c r="AR18" s="115">
        <f t="shared" si="13"/>
        <v>0</v>
      </c>
      <c r="AS18" s="14">
        <v>0</v>
      </c>
      <c r="AT18" s="115">
        <f t="shared" si="14"/>
        <v>0</v>
      </c>
      <c r="AU18" s="119">
        <f t="shared" si="5"/>
        <v>0</v>
      </c>
      <c r="AV18" s="120">
        <f t="shared" si="6"/>
        <v>0</v>
      </c>
    </row>
    <row r="19" spans="1:48" ht="12.75">
      <c r="A19" s="101">
        <v>13</v>
      </c>
      <c r="B19" s="1"/>
      <c r="C19" s="7"/>
      <c r="D19" s="136">
        <v>0</v>
      </c>
      <c r="E19" s="136">
        <f t="shared" si="15"/>
        <v>0</v>
      </c>
      <c r="F19" s="87">
        <v>0</v>
      </c>
      <c r="G19" s="15">
        <v>12</v>
      </c>
      <c r="H19" s="115">
        <f t="shared" si="16"/>
        <v>0</v>
      </c>
      <c r="I19" s="14">
        <v>0</v>
      </c>
      <c r="J19" s="115">
        <f t="shared" si="7"/>
        <v>0</v>
      </c>
      <c r="K19" s="33"/>
      <c r="L19" s="15">
        <v>0</v>
      </c>
      <c r="M19" s="15">
        <v>12</v>
      </c>
      <c r="N19" s="115">
        <f t="shared" si="0"/>
        <v>0</v>
      </c>
      <c r="O19" s="14">
        <v>0</v>
      </c>
      <c r="P19" s="116">
        <f t="shared" si="8"/>
        <v>0</v>
      </c>
      <c r="Q19" s="30"/>
      <c r="R19" s="15">
        <v>0</v>
      </c>
      <c r="S19" s="15">
        <v>12</v>
      </c>
      <c r="T19" s="115">
        <f t="shared" si="1"/>
        <v>0</v>
      </c>
      <c r="U19" s="14">
        <v>0</v>
      </c>
      <c r="V19" s="115">
        <f t="shared" si="9"/>
        <v>0</v>
      </c>
      <c r="W19" s="30"/>
      <c r="X19" s="15">
        <v>0</v>
      </c>
      <c r="Y19" s="15">
        <v>12</v>
      </c>
      <c r="Z19" s="115">
        <f t="shared" si="2"/>
        <v>0</v>
      </c>
      <c r="AA19" s="14">
        <v>0</v>
      </c>
      <c r="AB19" s="116">
        <f t="shared" si="10"/>
        <v>0</v>
      </c>
      <c r="AC19" s="30"/>
      <c r="AD19" s="15">
        <v>0</v>
      </c>
      <c r="AE19" s="15">
        <v>12</v>
      </c>
      <c r="AF19" s="115">
        <f t="shared" si="3"/>
        <v>0</v>
      </c>
      <c r="AG19" s="14">
        <v>0</v>
      </c>
      <c r="AH19" s="115">
        <f t="shared" si="11"/>
        <v>0</v>
      </c>
      <c r="AI19" s="30"/>
      <c r="AJ19" s="15">
        <v>0</v>
      </c>
      <c r="AK19" s="15">
        <v>12</v>
      </c>
      <c r="AL19" s="115">
        <f t="shared" si="4"/>
        <v>0</v>
      </c>
      <c r="AM19" s="14">
        <v>0</v>
      </c>
      <c r="AN19" s="116">
        <f t="shared" si="12"/>
        <v>0</v>
      </c>
      <c r="AO19" s="30"/>
      <c r="AP19" s="15">
        <v>0</v>
      </c>
      <c r="AQ19" s="15">
        <v>12</v>
      </c>
      <c r="AR19" s="115">
        <f t="shared" si="13"/>
        <v>0</v>
      </c>
      <c r="AS19" s="14">
        <v>0</v>
      </c>
      <c r="AT19" s="115">
        <f t="shared" si="14"/>
        <v>0</v>
      </c>
      <c r="AU19" s="119">
        <f t="shared" si="5"/>
        <v>0</v>
      </c>
      <c r="AV19" s="120">
        <f t="shared" si="6"/>
        <v>0</v>
      </c>
    </row>
    <row r="20" spans="1:48" ht="12.75">
      <c r="A20" s="101">
        <v>14</v>
      </c>
      <c r="B20" s="1"/>
      <c r="C20" s="7"/>
      <c r="D20" s="136">
        <v>0</v>
      </c>
      <c r="E20" s="136">
        <f t="shared" si="15"/>
        <v>0</v>
      </c>
      <c r="F20" s="87">
        <v>0</v>
      </c>
      <c r="G20" s="15">
        <v>12</v>
      </c>
      <c r="H20" s="115">
        <f t="shared" si="16"/>
        <v>0</v>
      </c>
      <c r="I20" s="14">
        <v>0</v>
      </c>
      <c r="J20" s="115">
        <f t="shared" si="7"/>
        <v>0</v>
      </c>
      <c r="K20" s="33"/>
      <c r="L20" s="15">
        <v>0</v>
      </c>
      <c r="M20" s="15">
        <v>12</v>
      </c>
      <c r="N20" s="115">
        <f t="shared" si="0"/>
        <v>0</v>
      </c>
      <c r="O20" s="14">
        <v>0</v>
      </c>
      <c r="P20" s="116">
        <f t="shared" si="8"/>
        <v>0</v>
      </c>
      <c r="Q20" s="30"/>
      <c r="R20" s="15">
        <v>0</v>
      </c>
      <c r="S20" s="15">
        <v>12</v>
      </c>
      <c r="T20" s="115">
        <f t="shared" si="1"/>
        <v>0</v>
      </c>
      <c r="U20" s="14">
        <v>0</v>
      </c>
      <c r="V20" s="115">
        <f t="shared" si="9"/>
        <v>0</v>
      </c>
      <c r="W20" s="30"/>
      <c r="X20" s="15">
        <v>0</v>
      </c>
      <c r="Y20" s="15">
        <v>12</v>
      </c>
      <c r="Z20" s="115">
        <f t="shared" si="2"/>
        <v>0</v>
      </c>
      <c r="AA20" s="14">
        <v>0</v>
      </c>
      <c r="AB20" s="116">
        <f t="shared" si="10"/>
        <v>0</v>
      </c>
      <c r="AC20" s="30"/>
      <c r="AD20" s="15">
        <v>0</v>
      </c>
      <c r="AE20" s="15">
        <v>12</v>
      </c>
      <c r="AF20" s="115">
        <f t="shared" si="3"/>
        <v>0</v>
      </c>
      <c r="AG20" s="14">
        <v>0</v>
      </c>
      <c r="AH20" s="115">
        <f t="shared" si="11"/>
        <v>0</v>
      </c>
      <c r="AI20" s="30"/>
      <c r="AJ20" s="15">
        <v>0</v>
      </c>
      <c r="AK20" s="15">
        <v>12</v>
      </c>
      <c r="AL20" s="115">
        <f t="shared" si="4"/>
        <v>0</v>
      </c>
      <c r="AM20" s="14">
        <v>0</v>
      </c>
      <c r="AN20" s="116">
        <f t="shared" si="12"/>
        <v>0</v>
      </c>
      <c r="AO20" s="30"/>
      <c r="AP20" s="15">
        <v>0</v>
      </c>
      <c r="AQ20" s="15">
        <v>12</v>
      </c>
      <c r="AR20" s="115">
        <f t="shared" si="13"/>
        <v>0</v>
      </c>
      <c r="AS20" s="14">
        <v>0</v>
      </c>
      <c r="AT20" s="115">
        <f t="shared" si="14"/>
        <v>0</v>
      </c>
      <c r="AU20" s="119">
        <f t="shared" si="5"/>
        <v>0</v>
      </c>
      <c r="AV20" s="120">
        <f t="shared" si="6"/>
        <v>0</v>
      </c>
    </row>
    <row r="21" spans="1:48" ht="12.75">
      <c r="A21" s="101">
        <v>15</v>
      </c>
      <c r="B21" s="1"/>
      <c r="C21" s="1"/>
      <c r="D21" s="136">
        <v>0</v>
      </c>
      <c r="E21" s="136">
        <f t="shared" si="15"/>
        <v>0</v>
      </c>
      <c r="F21" s="87">
        <v>0</v>
      </c>
      <c r="G21" s="15">
        <v>12</v>
      </c>
      <c r="H21" s="115">
        <f t="shared" si="16"/>
        <v>0</v>
      </c>
      <c r="I21" s="14">
        <v>0</v>
      </c>
      <c r="J21" s="115">
        <f t="shared" si="7"/>
        <v>0</v>
      </c>
      <c r="K21" s="33"/>
      <c r="L21" s="15">
        <v>0</v>
      </c>
      <c r="M21" s="15">
        <v>12</v>
      </c>
      <c r="N21" s="115">
        <f t="shared" si="0"/>
        <v>0</v>
      </c>
      <c r="O21" s="14">
        <v>0</v>
      </c>
      <c r="P21" s="116">
        <f t="shared" si="8"/>
        <v>0</v>
      </c>
      <c r="Q21" s="30"/>
      <c r="R21" s="15">
        <v>0</v>
      </c>
      <c r="S21" s="15">
        <v>12</v>
      </c>
      <c r="T21" s="115">
        <f t="shared" si="1"/>
        <v>0</v>
      </c>
      <c r="U21" s="14">
        <v>0</v>
      </c>
      <c r="V21" s="115">
        <f t="shared" si="9"/>
        <v>0</v>
      </c>
      <c r="W21" s="30"/>
      <c r="X21" s="15">
        <v>0</v>
      </c>
      <c r="Y21" s="15">
        <v>12</v>
      </c>
      <c r="Z21" s="115">
        <f t="shared" si="2"/>
        <v>0</v>
      </c>
      <c r="AA21" s="14">
        <v>0</v>
      </c>
      <c r="AB21" s="116">
        <f t="shared" si="10"/>
        <v>0</v>
      </c>
      <c r="AC21" s="30"/>
      <c r="AD21" s="15">
        <v>0</v>
      </c>
      <c r="AE21" s="15">
        <v>12</v>
      </c>
      <c r="AF21" s="115">
        <f t="shared" si="3"/>
        <v>0</v>
      </c>
      <c r="AG21" s="14">
        <v>0</v>
      </c>
      <c r="AH21" s="115">
        <f t="shared" si="11"/>
        <v>0</v>
      </c>
      <c r="AI21" s="30"/>
      <c r="AJ21" s="15">
        <v>0</v>
      </c>
      <c r="AK21" s="15">
        <v>12</v>
      </c>
      <c r="AL21" s="115">
        <f t="shared" si="4"/>
        <v>0</v>
      </c>
      <c r="AM21" s="14">
        <v>0</v>
      </c>
      <c r="AN21" s="116">
        <f t="shared" si="12"/>
        <v>0</v>
      </c>
      <c r="AO21" s="30"/>
      <c r="AP21" s="15">
        <v>0</v>
      </c>
      <c r="AQ21" s="15">
        <v>12</v>
      </c>
      <c r="AR21" s="115">
        <f t="shared" si="13"/>
        <v>0</v>
      </c>
      <c r="AS21" s="14">
        <v>0</v>
      </c>
      <c r="AT21" s="115">
        <f t="shared" si="14"/>
        <v>0</v>
      </c>
      <c r="AU21" s="119">
        <f t="shared" si="5"/>
        <v>0</v>
      </c>
      <c r="AV21" s="120">
        <f t="shared" si="6"/>
        <v>0</v>
      </c>
    </row>
    <row r="22" spans="1:48" ht="12.75">
      <c r="A22" s="101">
        <v>16</v>
      </c>
      <c r="B22" s="1"/>
      <c r="C22" s="1"/>
      <c r="D22" s="136">
        <v>0</v>
      </c>
      <c r="E22" s="136">
        <f t="shared" si="15"/>
        <v>0</v>
      </c>
      <c r="F22" s="87">
        <v>0</v>
      </c>
      <c r="G22" s="15">
        <v>12</v>
      </c>
      <c r="H22" s="115">
        <f t="shared" si="16"/>
        <v>0</v>
      </c>
      <c r="I22" s="14">
        <v>0</v>
      </c>
      <c r="J22" s="115">
        <f t="shared" si="7"/>
        <v>0</v>
      </c>
      <c r="K22" s="33"/>
      <c r="L22" s="15">
        <v>0</v>
      </c>
      <c r="M22" s="15">
        <v>12</v>
      </c>
      <c r="N22" s="115">
        <f t="shared" si="0"/>
        <v>0</v>
      </c>
      <c r="O22" s="14">
        <v>0</v>
      </c>
      <c r="P22" s="116">
        <f t="shared" si="8"/>
        <v>0</v>
      </c>
      <c r="Q22" s="30"/>
      <c r="R22" s="15">
        <v>0</v>
      </c>
      <c r="S22" s="15">
        <v>12</v>
      </c>
      <c r="T22" s="115">
        <f t="shared" si="1"/>
        <v>0</v>
      </c>
      <c r="U22" s="14">
        <v>0</v>
      </c>
      <c r="V22" s="115">
        <f t="shared" si="9"/>
        <v>0</v>
      </c>
      <c r="W22" s="30"/>
      <c r="X22" s="15">
        <v>0</v>
      </c>
      <c r="Y22" s="15">
        <v>12</v>
      </c>
      <c r="Z22" s="115">
        <f t="shared" si="2"/>
        <v>0</v>
      </c>
      <c r="AA22" s="14">
        <v>0</v>
      </c>
      <c r="AB22" s="116">
        <f t="shared" si="10"/>
        <v>0</v>
      </c>
      <c r="AC22" s="30"/>
      <c r="AD22" s="15">
        <v>0</v>
      </c>
      <c r="AE22" s="15">
        <v>12</v>
      </c>
      <c r="AF22" s="115">
        <f t="shared" si="3"/>
        <v>0</v>
      </c>
      <c r="AG22" s="14">
        <v>0</v>
      </c>
      <c r="AH22" s="115">
        <f t="shared" si="11"/>
        <v>0</v>
      </c>
      <c r="AI22" s="30"/>
      <c r="AJ22" s="15">
        <v>0</v>
      </c>
      <c r="AK22" s="15">
        <v>12</v>
      </c>
      <c r="AL22" s="115">
        <f t="shared" si="4"/>
        <v>0</v>
      </c>
      <c r="AM22" s="14">
        <v>0</v>
      </c>
      <c r="AN22" s="116">
        <f t="shared" si="12"/>
        <v>0</v>
      </c>
      <c r="AO22" s="30"/>
      <c r="AP22" s="15">
        <v>0</v>
      </c>
      <c r="AQ22" s="15">
        <v>12</v>
      </c>
      <c r="AR22" s="115">
        <f t="shared" si="13"/>
        <v>0</v>
      </c>
      <c r="AS22" s="14">
        <v>0</v>
      </c>
      <c r="AT22" s="115">
        <f t="shared" si="14"/>
        <v>0</v>
      </c>
      <c r="AU22" s="119">
        <f t="shared" si="5"/>
        <v>0</v>
      </c>
      <c r="AV22" s="120">
        <f t="shared" si="6"/>
        <v>0</v>
      </c>
    </row>
    <row r="23" spans="1:48" ht="12.75">
      <c r="A23" s="101">
        <v>17</v>
      </c>
      <c r="B23" s="1"/>
      <c r="C23" s="1"/>
      <c r="D23" s="136">
        <v>0</v>
      </c>
      <c r="E23" s="136">
        <f t="shared" si="15"/>
        <v>0</v>
      </c>
      <c r="F23" s="87">
        <v>0</v>
      </c>
      <c r="G23" s="15">
        <v>12</v>
      </c>
      <c r="H23" s="115">
        <f t="shared" si="16"/>
        <v>0</v>
      </c>
      <c r="I23" s="14">
        <v>0</v>
      </c>
      <c r="J23" s="115">
        <f t="shared" si="7"/>
        <v>0</v>
      </c>
      <c r="K23" s="33"/>
      <c r="L23" s="15">
        <v>0</v>
      </c>
      <c r="M23" s="15">
        <v>12</v>
      </c>
      <c r="N23" s="115">
        <f t="shared" si="0"/>
        <v>0</v>
      </c>
      <c r="O23" s="14">
        <v>0</v>
      </c>
      <c r="P23" s="116">
        <f t="shared" si="8"/>
        <v>0</v>
      </c>
      <c r="Q23" s="30"/>
      <c r="R23" s="15">
        <v>0</v>
      </c>
      <c r="S23" s="15">
        <v>12</v>
      </c>
      <c r="T23" s="115">
        <f t="shared" si="1"/>
        <v>0</v>
      </c>
      <c r="U23" s="14">
        <v>0</v>
      </c>
      <c r="V23" s="115">
        <f t="shared" si="9"/>
        <v>0</v>
      </c>
      <c r="W23" s="30"/>
      <c r="X23" s="15">
        <v>0</v>
      </c>
      <c r="Y23" s="15">
        <v>12</v>
      </c>
      <c r="Z23" s="115">
        <f t="shared" si="2"/>
        <v>0</v>
      </c>
      <c r="AA23" s="14">
        <v>0</v>
      </c>
      <c r="AB23" s="116">
        <f t="shared" si="10"/>
        <v>0</v>
      </c>
      <c r="AC23" s="30"/>
      <c r="AD23" s="15">
        <v>0</v>
      </c>
      <c r="AE23" s="15">
        <v>12</v>
      </c>
      <c r="AF23" s="115">
        <f t="shared" si="3"/>
        <v>0</v>
      </c>
      <c r="AG23" s="14">
        <v>0</v>
      </c>
      <c r="AH23" s="115">
        <f t="shared" si="11"/>
        <v>0</v>
      </c>
      <c r="AI23" s="30"/>
      <c r="AJ23" s="15">
        <v>0</v>
      </c>
      <c r="AK23" s="15">
        <v>12</v>
      </c>
      <c r="AL23" s="115">
        <f t="shared" si="4"/>
        <v>0</v>
      </c>
      <c r="AM23" s="14">
        <v>0</v>
      </c>
      <c r="AN23" s="116">
        <f t="shared" si="12"/>
        <v>0</v>
      </c>
      <c r="AO23" s="30"/>
      <c r="AP23" s="15">
        <v>0</v>
      </c>
      <c r="AQ23" s="15">
        <v>12</v>
      </c>
      <c r="AR23" s="115">
        <f t="shared" si="13"/>
        <v>0</v>
      </c>
      <c r="AS23" s="14">
        <v>0</v>
      </c>
      <c r="AT23" s="115">
        <f t="shared" si="14"/>
        <v>0</v>
      </c>
      <c r="AU23" s="119">
        <f t="shared" si="5"/>
        <v>0</v>
      </c>
      <c r="AV23" s="120">
        <f t="shared" si="6"/>
        <v>0</v>
      </c>
    </row>
    <row r="24" spans="1:48" ht="12.75">
      <c r="A24" s="101">
        <v>18</v>
      </c>
      <c r="B24" s="1"/>
      <c r="C24" s="1"/>
      <c r="D24" s="136">
        <v>0</v>
      </c>
      <c r="E24" s="136">
        <f t="shared" si="15"/>
        <v>0</v>
      </c>
      <c r="F24" s="87">
        <v>0</v>
      </c>
      <c r="G24" s="15">
        <v>12</v>
      </c>
      <c r="H24" s="115">
        <f t="shared" si="16"/>
        <v>0</v>
      </c>
      <c r="I24" s="14">
        <v>0</v>
      </c>
      <c r="J24" s="115">
        <f aca="true" t="shared" si="17" ref="J24:J37">ROUND((+I24*H24),0)</f>
        <v>0</v>
      </c>
      <c r="K24" s="33"/>
      <c r="L24" s="15">
        <v>0</v>
      </c>
      <c r="M24" s="15">
        <v>12</v>
      </c>
      <c r="N24" s="115">
        <f t="shared" si="0"/>
        <v>0</v>
      </c>
      <c r="O24" s="14">
        <v>0</v>
      </c>
      <c r="P24" s="116">
        <f aca="true" t="shared" si="18" ref="P24:P37">ROUND((+O24*N24),0)</f>
        <v>0</v>
      </c>
      <c r="Q24" s="30"/>
      <c r="R24" s="15">
        <v>0</v>
      </c>
      <c r="S24" s="15">
        <v>12</v>
      </c>
      <c r="T24" s="115">
        <f t="shared" si="1"/>
        <v>0</v>
      </c>
      <c r="U24" s="14">
        <v>0</v>
      </c>
      <c r="V24" s="115">
        <f aca="true" t="shared" si="19" ref="V24:V37">ROUND((+U24*T24),0)</f>
        <v>0</v>
      </c>
      <c r="W24" s="30"/>
      <c r="X24" s="15">
        <v>0</v>
      </c>
      <c r="Y24" s="15">
        <v>12</v>
      </c>
      <c r="Z24" s="115">
        <f t="shared" si="2"/>
        <v>0</v>
      </c>
      <c r="AA24" s="14">
        <v>0</v>
      </c>
      <c r="AB24" s="116">
        <f aca="true" t="shared" si="20" ref="AB24:AB37">ROUND((+AA24*Z24),0)</f>
        <v>0</v>
      </c>
      <c r="AC24" s="30"/>
      <c r="AD24" s="15">
        <v>0</v>
      </c>
      <c r="AE24" s="15">
        <v>12</v>
      </c>
      <c r="AF24" s="115">
        <f t="shared" si="3"/>
        <v>0</v>
      </c>
      <c r="AG24" s="14">
        <v>0</v>
      </c>
      <c r="AH24" s="115">
        <f aca="true" t="shared" si="21" ref="AH24:AH37">ROUND((+AG24*AF24),0)</f>
        <v>0</v>
      </c>
      <c r="AI24" s="30"/>
      <c r="AJ24" s="15">
        <v>0</v>
      </c>
      <c r="AK24" s="15">
        <v>12</v>
      </c>
      <c r="AL24" s="115">
        <f t="shared" si="4"/>
        <v>0</v>
      </c>
      <c r="AM24" s="14">
        <v>0</v>
      </c>
      <c r="AN24" s="116">
        <f aca="true" t="shared" si="22" ref="AN24:AN37">ROUND((+AM24*AL24),0)</f>
        <v>0</v>
      </c>
      <c r="AO24" s="30"/>
      <c r="AP24" s="15">
        <v>0</v>
      </c>
      <c r="AQ24" s="15">
        <v>12</v>
      </c>
      <c r="AR24" s="115">
        <f t="shared" si="13"/>
        <v>0</v>
      </c>
      <c r="AS24" s="14">
        <v>0</v>
      </c>
      <c r="AT24" s="115">
        <f aca="true" t="shared" si="23" ref="AT24:AT37">ROUND((+AS24*AR24),0)</f>
        <v>0</v>
      </c>
      <c r="AU24" s="119">
        <f t="shared" si="5"/>
        <v>0</v>
      </c>
      <c r="AV24" s="120">
        <f t="shared" si="6"/>
        <v>0</v>
      </c>
    </row>
    <row r="25" spans="1:48" ht="12.75">
      <c r="A25" s="101">
        <v>19</v>
      </c>
      <c r="B25" s="1"/>
      <c r="C25" s="1"/>
      <c r="D25" s="136">
        <v>0</v>
      </c>
      <c r="E25" s="136">
        <f t="shared" si="15"/>
        <v>0</v>
      </c>
      <c r="F25" s="87">
        <v>0</v>
      </c>
      <c r="G25" s="15">
        <v>12</v>
      </c>
      <c r="H25" s="115">
        <f t="shared" si="16"/>
        <v>0</v>
      </c>
      <c r="I25" s="14">
        <v>0</v>
      </c>
      <c r="J25" s="115">
        <f t="shared" si="17"/>
        <v>0</v>
      </c>
      <c r="K25" s="33"/>
      <c r="L25" s="15">
        <v>0</v>
      </c>
      <c r="M25" s="15">
        <v>12</v>
      </c>
      <c r="N25" s="115">
        <f t="shared" si="0"/>
        <v>0</v>
      </c>
      <c r="O25" s="14">
        <v>0</v>
      </c>
      <c r="P25" s="116">
        <f t="shared" si="18"/>
        <v>0</v>
      </c>
      <c r="Q25" s="30"/>
      <c r="R25" s="15">
        <v>0</v>
      </c>
      <c r="S25" s="15">
        <v>12</v>
      </c>
      <c r="T25" s="115">
        <f t="shared" si="1"/>
        <v>0</v>
      </c>
      <c r="U25" s="14">
        <v>0</v>
      </c>
      <c r="V25" s="115">
        <f t="shared" si="19"/>
        <v>0</v>
      </c>
      <c r="W25" s="30"/>
      <c r="X25" s="15">
        <v>0</v>
      </c>
      <c r="Y25" s="15">
        <v>12</v>
      </c>
      <c r="Z25" s="115">
        <f t="shared" si="2"/>
        <v>0</v>
      </c>
      <c r="AA25" s="14">
        <v>0</v>
      </c>
      <c r="AB25" s="116">
        <f t="shared" si="20"/>
        <v>0</v>
      </c>
      <c r="AC25" s="30"/>
      <c r="AD25" s="15">
        <v>0</v>
      </c>
      <c r="AE25" s="15">
        <v>12</v>
      </c>
      <c r="AF25" s="115">
        <f t="shared" si="3"/>
        <v>0</v>
      </c>
      <c r="AG25" s="14">
        <v>0</v>
      </c>
      <c r="AH25" s="115">
        <f t="shared" si="21"/>
        <v>0</v>
      </c>
      <c r="AI25" s="30"/>
      <c r="AJ25" s="15">
        <v>0</v>
      </c>
      <c r="AK25" s="15">
        <v>12</v>
      </c>
      <c r="AL25" s="115">
        <f t="shared" si="4"/>
        <v>0</v>
      </c>
      <c r="AM25" s="14">
        <v>0</v>
      </c>
      <c r="AN25" s="116">
        <f t="shared" si="22"/>
        <v>0</v>
      </c>
      <c r="AO25" s="30"/>
      <c r="AP25" s="15">
        <v>0</v>
      </c>
      <c r="AQ25" s="15">
        <v>12</v>
      </c>
      <c r="AR25" s="115">
        <f t="shared" si="13"/>
        <v>0</v>
      </c>
      <c r="AS25" s="14">
        <v>0</v>
      </c>
      <c r="AT25" s="115">
        <f t="shared" si="23"/>
        <v>0</v>
      </c>
      <c r="AU25" s="119">
        <f t="shared" si="5"/>
        <v>0</v>
      </c>
      <c r="AV25" s="120">
        <f t="shared" si="6"/>
        <v>0</v>
      </c>
    </row>
    <row r="26" spans="1:48" ht="12.75">
      <c r="A26" s="101">
        <v>20</v>
      </c>
      <c r="B26" s="1"/>
      <c r="C26" s="1"/>
      <c r="D26" s="136">
        <v>0</v>
      </c>
      <c r="E26" s="136">
        <f t="shared" si="15"/>
        <v>0</v>
      </c>
      <c r="F26" s="87">
        <v>0</v>
      </c>
      <c r="G26" s="15">
        <v>12</v>
      </c>
      <c r="H26" s="115">
        <f t="shared" si="16"/>
        <v>0</v>
      </c>
      <c r="I26" s="14">
        <v>0</v>
      </c>
      <c r="J26" s="115">
        <f t="shared" si="17"/>
        <v>0</v>
      </c>
      <c r="K26" s="33"/>
      <c r="L26" s="15">
        <v>0</v>
      </c>
      <c r="M26" s="15">
        <v>12</v>
      </c>
      <c r="N26" s="115">
        <f t="shared" si="0"/>
        <v>0</v>
      </c>
      <c r="O26" s="14">
        <v>0</v>
      </c>
      <c r="P26" s="116">
        <f t="shared" si="18"/>
        <v>0</v>
      </c>
      <c r="Q26" s="30"/>
      <c r="R26" s="15">
        <v>0</v>
      </c>
      <c r="S26" s="15">
        <v>12</v>
      </c>
      <c r="T26" s="115">
        <f t="shared" si="1"/>
        <v>0</v>
      </c>
      <c r="U26" s="14">
        <v>0</v>
      </c>
      <c r="V26" s="115">
        <f t="shared" si="19"/>
        <v>0</v>
      </c>
      <c r="W26" s="30"/>
      <c r="X26" s="15">
        <v>0</v>
      </c>
      <c r="Y26" s="15">
        <v>12</v>
      </c>
      <c r="Z26" s="115">
        <f t="shared" si="2"/>
        <v>0</v>
      </c>
      <c r="AA26" s="14">
        <v>0</v>
      </c>
      <c r="AB26" s="116">
        <f t="shared" si="20"/>
        <v>0</v>
      </c>
      <c r="AC26" s="30"/>
      <c r="AD26" s="15">
        <v>0</v>
      </c>
      <c r="AE26" s="15">
        <v>12</v>
      </c>
      <c r="AF26" s="115">
        <f t="shared" si="3"/>
        <v>0</v>
      </c>
      <c r="AG26" s="14">
        <v>0</v>
      </c>
      <c r="AH26" s="115">
        <f t="shared" si="21"/>
        <v>0</v>
      </c>
      <c r="AI26" s="30"/>
      <c r="AJ26" s="15">
        <v>0</v>
      </c>
      <c r="AK26" s="15">
        <v>12</v>
      </c>
      <c r="AL26" s="115">
        <f t="shared" si="4"/>
        <v>0</v>
      </c>
      <c r="AM26" s="14">
        <v>0</v>
      </c>
      <c r="AN26" s="116">
        <f t="shared" si="22"/>
        <v>0</v>
      </c>
      <c r="AO26" s="30"/>
      <c r="AP26" s="15">
        <v>0</v>
      </c>
      <c r="AQ26" s="15">
        <v>12</v>
      </c>
      <c r="AR26" s="115">
        <f t="shared" si="13"/>
        <v>0</v>
      </c>
      <c r="AS26" s="14">
        <v>0</v>
      </c>
      <c r="AT26" s="115">
        <f t="shared" si="23"/>
        <v>0</v>
      </c>
      <c r="AU26" s="119">
        <f t="shared" si="5"/>
        <v>0</v>
      </c>
      <c r="AV26" s="120">
        <f t="shared" si="6"/>
        <v>0</v>
      </c>
    </row>
    <row r="27" spans="1:48" ht="12.75">
      <c r="A27" s="101">
        <v>21</v>
      </c>
      <c r="B27" s="1"/>
      <c r="C27" s="1"/>
      <c r="D27" s="136">
        <v>0</v>
      </c>
      <c r="E27" s="136">
        <f t="shared" si="15"/>
        <v>0</v>
      </c>
      <c r="F27" s="87">
        <v>0</v>
      </c>
      <c r="G27" s="15">
        <v>12</v>
      </c>
      <c r="H27" s="115">
        <f t="shared" si="16"/>
        <v>0</v>
      </c>
      <c r="I27" s="14">
        <v>0</v>
      </c>
      <c r="J27" s="115">
        <f t="shared" si="17"/>
        <v>0</v>
      </c>
      <c r="K27" s="33"/>
      <c r="L27" s="15">
        <v>0</v>
      </c>
      <c r="M27" s="15">
        <v>12</v>
      </c>
      <c r="N27" s="115">
        <f t="shared" si="0"/>
        <v>0</v>
      </c>
      <c r="O27" s="14">
        <v>0</v>
      </c>
      <c r="P27" s="116">
        <f t="shared" si="18"/>
        <v>0</v>
      </c>
      <c r="Q27" s="30"/>
      <c r="R27" s="15">
        <v>0</v>
      </c>
      <c r="S27" s="15">
        <v>12</v>
      </c>
      <c r="T27" s="115">
        <f t="shared" si="1"/>
        <v>0</v>
      </c>
      <c r="U27" s="14">
        <v>0</v>
      </c>
      <c r="V27" s="115">
        <f t="shared" si="19"/>
        <v>0</v>
      </c>
      <c r="W27" s="30"/>
      <c r="X27" s="15">
        <v>0</v>
      </c>
      <c r="Y27" s="15">
        <v>12</v>
      </c>
      <c r="Z27" s="115">
        <f t="shared" si="2"/>
        <v>0</v>
      </c>
      <c r="AA27" s="14">
        <v>0</v>
      </c>
      <c r="AB27" s="116">
        <f t="shared" si="20"/>
        <v>0</v>
      </c>
      <c r="AC27" s="30"/>
      <c r="AD27" s="15">
        <v>0</v>
      </c>
      <c r="AE27" s="15">
        <v>12</v>
      </c>
      <c r="AF27" s="115">
        <f t="shared" si="3"/>
        <v>0</v>
      </c>
      <c r="AG27" s="14">
        <v>0</v>
      </c>
      <c r="AH27" s="115">
        <f t="shared" si="21"/>
        <v>0</v>
      </c>
      <c r="AI27" s="30"/>
      <c r="AJ27" s="15">
        <v>0</v>
      </c>
      <c r="AK27" s="15">
        <v>12</v>
      </c>
      <c r="AL27" s="115">
        <f t="shared" si="4"/>
        <v>0</v>
      </c>
      <c r="AM27" s="14">
        <v>0</v>
      </c>
      <c r="AN27" s="116">
        <f t="shared" si="22"/>
        <v>0</v>
      </c>
      <c r="AO27" s="30"/>
      <c r="AP27" s="15">
        <v>0</v>
      </c>
      <c r="AQ27" s="15">
        <v>12</v>
      </c>
      <c r="AR27" s="115">
        <f t="shared" si="13"/>
        <v>0</v>
      </c>
      <c r="AS27" s="14">
        <v>0</v>
      </c>
      <c r="AT27" s="115">
        <f t="shared" si="23"/>
        <v>0</v>
      </c>
      <c r="AU27" s="119">
        <f t="shared" si="5"/>
        <v>0</v>
      </c>
      <c r="AV27" s="120">
        <f t="shared" si="6"/>
        <v>0</v>
      </c>
    </row>
    <row r="28" spans="1:48" ht="12.75">
      <c r="A28" s="101">
        <v>22</v>
      </c>
      <c r="B28" s="1"/>
      <c r="C28" s="1"/>
      <c r="D28" s="136">
        <v>0</v>
      </c>
      <c r="E28" s="136">
        <f t="shared" si="15"/>
        <v>0</v>
      </c>
      <c r="F28" s="87">
        <v>0</v>
      </c>
      <c r="G28" s="15">
        <v>12</v>
      </c>
      <c r="H28" s="115">
        <f t="shared" si="16"/>
        <v>0</v>
      </c>
      <c r="I28" s="14">
        <v>0</v>
      </c>
      <c r="J28" s="115">
        <f t="shared" si="17"/>
        <v>0</v>
      </c>
      <c r="K28" s="33"/>
      <c r="L28" s="15">
        <v>0</v>
      </c>
      <c r="M28" s="15">
        <v>12</v>
      </c>
      <c r="N28" s="115">
        <f t="shared" si="0"/>
        <v>0</v>
      </c>
      <c r="O28" s="14">
        <v>0</v>
      </c>
      <c r="P28" s="116">
        <f t="shared" si="18"/>
        <v>0</v>
      </c>
      <c r="Q28" s="30"/>
      <c r="R28" s="15">
        <v>0</v>
      </c>
      <c r="S28" s="15">
        <v>12</v>
      </c>
      <c r="T28" s="115">
        <f t="shared" si="1"/>
        <v>0</v>
      </c>
      <c r="U28" s="14">
        <v>0</v>
      </c>
      <c r="V28" s="115">
        <f t="shared" si="19"/>
        <v>0</v>
      </c>
      <c r="W28" s="30"/>
      <c r="X28" s="15">
        <v>0</v>
      </c>
      <c r="Y28" s="15">
        <v>12</v>
      </c>
      <c r="Z28" s="115">
        <f t="shared" si="2"/>
        <v>0</v>
      </c>
      <c r="AA28" s="14">
        <v>0</v>
      </c>
      <c r="AB28" s="116">
        <f t="shared" si="20"/>
        <v>0</v>
      </c>
      <c r="AC28" s="30"/>
      <c r="AD28" s="15">
        <v>0</v>
      </c>
      <c r="AE28" s="15">
        <v>12</v>
      </c>
      <c r="AF28" s="115">
        <f t="shared" si="3"/>
        <v>0</v>
      </c>
      <c r="AG28" s="14">
        <v>0</v>
      </c>
      <c r="AH28" s="115">
        <f t="shared" si="21"/>
        <v>0</v>
      </c>
      <c r="AI28" s="30"/>
      <c r="AJ28" s="15">
        <v>0</v>
      </c>
      <c r="AK28" s="15">
        <v>12</v>
      </c>
      <c r="AL28" s="115">
        <f t="shared" si="4"/>
        <v>0</v>
      </c>
      <c r="AM28" s="14">
        <v>0</v>
      </c>
      <c r="AN28" s="116">
        <f t="shared" si="22"/>
        <v>0</v>
      </c>
      <c r="AO28" s="30"/>
      <c r="AP28" s="15">
        <v>0</v>
      </c>
      <c r="AQ28" s="15">
        <v>12</v>
      </c>
      <c r="AR28" s="115">
        <f t="shared" si="13"/>
        <v>0</v>
      </c>
      <c r="AS28" s="14">
        <v>0</v>
      </c>
      <c r="AT28" s="115">
        <f t="shared" si="23"/>
        <v>0</v>
      </c>
      <c r="AU28" s="119">
        <f t="shared" si="5"/>
        <v>0</v>
      </c>
      <c r="AV28" s="120">
        <f t="shared" si="6"/>
        <v>0</v>
      </c>
    </row>
    <row r="29" spans="1:48" ht="12.75">
      <c r="A29" s="101">
        <v>23</v>
      </c>
      <c r="B29" s="2"/>
      <c r="C29" s="2"/>
      <c r="D29" s="136">
        <v>0</v>
      </c>
      <c r="E29" s="136">
        <f t="shared" si="15"/>
        <v>0</v>
      </c>
      <c r="F29" s="87">
        <v>0</v>
      </c>
      <c r="G29" s="15">
        <v>12</v>
      </c>
      <c r="H29" s="115">
        <f t="shared" si="16"/>
        <v>0</v>
      </c>
      <c r="I29" s="14">
        <v>0</v>
      </c>
      <c r="J29" s="115">
        <f t="shared" si="17"/>
        <v>0</v>
      </c>
      <c r="K29" s="33"/>
      <c r="L29" s="15">
        <v>0</v>
      </c>
      <c r="M29" s="15">
        <v>12</v>
      </c>
      <c r="N29" s="115">
        <f t="shared" si="0"/>
        <v>0</v>
      </c>
      <c r="O29" s="14">
        <v>0</v>
      </c>
      <c r="P29" s="116">
        <f t="shared" si="18"/>
        <v>0</v>
      </c>
      <c r="Q29" s="30"/>
      <c r="R29" s="15">
        <v>0</v>
      </c>
      <c r="S29" s="15">
        <v>12</v>
      </c>
      <c r="T29" s="115">
        <f t="shared" si="1"/>
        <v>0</v>
      </c>
      <c r="U29" s="14">
        <v>0</v>
      </c>
      <c r="V29" s="115">
        <f t="shared" si="19"/>
        <v>0</v>
      </c>
      <c r="W29" s="30"/>
      <c r="X29" s="15">
        <v>0</v>
      </c>
      <c r="Y29" s="15">
        <v>12</v>
      </c>
      <c r="Z29" s="115">
        <f t="shared" si="2"/>
        <v>0</v>
      </c>
      <c r="AA29" s="14">
        <v>0</v>
      </c>
      <c r="AB29" s="116">
        <f t="shared" si="20"/>
        <v>0</v>
      </c>
      <c r="AC29" s="30"/>
      <c r="AD29" s="15">
        <v>0</v>
      </c>
      <c r="AE29" s="15">
        <v>12</v>
      </c>
      <c r="AF29" s="115">
        <f t="shared" si="3"/>
        <v>0</v>
      </c>
      <c r="AG29" s="14">
        <v>0</v>
      </c>
      <c r="AH29" s="115">
        <f t="shared" si="21"/>
        <v>0</v>
      </c>
      <c r="AI29" s="30"/>
      <c r="AJ29" s="15">
        <v>0</v>
      </c>
      <c r="AK29" s="15">
        <v>12</v>
      </c>
      <c r="AL29" s="115">
        <f t="shared" si="4"/>
        <v>0</v>
      </c>
      <c r="AM29" s="14">
        <v>0</v>
      </c>
      <c r="AN29" s="116">
        <f t="shared" si="22"/>
        <v>0</v>
      </c>
      <c r="AO29" s="30"/>
      <c r="AP29" s="15">
        <v>0</v>
      </c>
      <c r="AQ29" s="15">
        <v>12</v>
      </c>
      <c r="AR29" s="115">
        <f t="shared" si="13"/>
        <v>0</v>
      </c>
      <c r="AS29" s="14">
        <v>0</v>
      </c>
      <c r="AT29" s="115">
        <f t="shared" si="23"/>
        <v>0</v>
      </c>
      <c r="AU29" s="119">
        <f t="shared" si="5"/>
        <v>0</v>
      </c>
      <c r="AV29" s="120">
        <f t="shared" si="6"/>
        <v>0</v>
      </c>
    </row>
    <row r="30" spans="1:48" ht="12.75">
      <c r="A30" s="101">
        <v>24</v>
      </c>
      <c r="B30" s="1"/>
      <c r="C30" s="1"/>
      <c r="D30" s="136">
        <v>0</v>
      </c>
      <c r="E30" s="136">
        <f t="shared" si="15"/>
        <v>0</v>
      </c>
      <c r="F30" s="87">
        <v>0</v>
      </c>
      <c r="G30" s="15">
        <v>12</v>
      </c>
      <c r="H30" s="115">
        <f t="shared" si="16"/>
        <v>0</v>
      </c>
      <c r="I30" s="14">
        <v>0</v>
      </c>
      <c r="J30" s="115">
        <f t="shared" si="17"/>
        <v>0</v>
      </c>
      <c r="K30" s="33"/>
      <c r="L30" s="15">
        <v>0</v>
      </c>
      <c r="M30" s="15">
        <v>12</v>
      </c>
      <c r="N30" s="115">
        <f t="shared" si="0"/>
        <v>0</v>
      </c>
      <c r="O30" s="14">
        <v>0</v>
      </c>
      <c r="P30" s="116">
        <f t="shared" si="18"/>
        <v>0</v>
      </c>
      <c r="Q30" s="30"/>
      <c r="R30" s="15">
        <v>0</v>
      </c>
      <c r="S30" s="15">
        <v>12</v>
      </c>
      <c r="T30" s="115">
        <f t="shared" si="1"/>
        <v>0</v>
      </c>
      <c r="U30" s="14">
        <v>0</v>
      </c>
      <c r="V30" s="115">
        <f t="shared" si="19"/>
        <v>0</v>
      </c>
      <c r="W30" s="30"/>
      <c r="X30" s="15">
        <v>0</v>
      </c>
      <c r="Y30" s="15">
        <v>12</v>
      </c>
      <c r="Z30" s="115">
        <f t="shared" si="2"/>
        <v>0</v>
      </c>
      <c r="AA30" s="14">
        <v>0</v>
      </c>
      <c r="AB30" s="116">
        <f t="shared" si="20"/>
        <v>0</v>
      </c>
      <c r="AC30" s="30"/>
      <c r="AD30" s="15">
        <v>0</v>
      </c>
      <c r="AE30" s="15">
        <v>12</v>
      </c>
      <c r="AF30" s="115">
        <f t="shared" si="3"/>
        <v>0</v>
      </c>
      <c r="AG30" s="14">
        <v>0</v>
      </c>
      <c r="AH30" s="115">
        <f t="shared" si="21"/>
        <v>0</v>
      </c>
      <c r="AI30" s="30"/>
      <c r="AJ30" s="15">
        <v>0</v>
      </c>
      <c r="AK30" s="15">
        <v>12</v>
      </c>
      <c r="AL30" s="115">
        <f t="shared" si="4"/>
        <v>0</v>
      </c>
      <c r="AM30" s="14">
        <v>0</v>
      </c>
      <c r="AN30" s="116">
        <f t="shared" si="22"/>
        <v>0</v>
      </c>
      <c r="AO30" s="30"/>
      <c r="AP30" s="15">
        <v>0</v>
      </c>
      <c r="AQ30" s="15">
        <v>12</v>
      </c>
      <c r="AR30" s="115">
        <f t="shared" si="13"/>
        <v>0</v>
      </c>
      <c r="AS30" s="14">
        <v>0</v>
      </c>
      <c r="AT30" s="115">
        <f t="shared" si="23"/>
        <v>0</v>
      </c>
      <c r="AU30" s="119">
        <f t="shared" si="5"/>
        <v>0</v>
      </c>
      <c r="AV30" s="120">
        <f t="shared" si="6"/>
        <v>0</v>
      </c>
    </row>
    <row r="31" spans="1:48" ht="12.75">
      <c r="A31" s="101">
        <v>25</v>
      </c>
      <c r="D31" s="136">
        <v>0</v>
      </c>
      <c r="E31" s="136">
        <f t="shared" si="15"/>
        <v>0</v>
      </c>
      <c r="F31" s="87">
        <v>0</v>
      </c>
      <c r="G31" s="15">
        <v>12</v>
      </c>
      <c r="H31" s="115">
        <f t="shared" si="16"/>
        <v>0</v>
      </c>
      <c r="I31" s="14">
        <v>0</v>
      </c>
      <c r="J31" s="115">
        <f t="shared" si="17"/>
        <v>0</v>
      </c>
      <c r="K31" s="33"/>
      <c r="L31" s="15">
        <v>0</v>
      </c>
      <c r="M31" s="15">
        <v>12</v>
      </c>
      <c r="N31" s="115">
        <f t="shared" si="0"/>
        <v>0</v>
      </c>
      <c r="O31" s="14">
        <v>0</v>
      </c>
      <c r="P31" s="116">
        <f t="shared" si="18"/>
        <v>0</v>
      </c>
      <c r="Q31" s="30"/>
      <c r="R31" s="15">
        <v>0</v>
      </c>
      <c r="S31" s="15">
        <v>12</v>
      </c>
      <c r="T31" s="115">
        <f t="shared" si="1"/>
        <v>0</v>
      </c>
      <c r="U31" s="14">
        <v>0</v>
      </c>
      <c r="V31" s="115">
        <f t="shared" si="19"/>
        <v>0</v>
      </c>
      <c r="W31" s="30"/>
      <c r="X31" s="15">
        <v>0</v>
      </c>
      <c r="Y31" s="15">
        <v>12</v>
      </c>
      <c r="Z31" s="115">
        <f t="shared" si="2"/>
        <v>0</v>
      </c>
      <c r="AA31" s="14">
        <v>0</v>
      </c>
      <c r="AB31" s="116">
        <f t="shared" si="20"/>
        <v>0</v>
      </c>
      <c r="AC31" s="30"/>
      <c r="AD31" s="15">
        <v>0</v>
      </c>
      <c r="AE31" s="15">
        <v>12</v>
      </c>
      <c r="AF31" s="115">
        <f t="shared" si="3"/>
        <v>0</v>
      </c>
      <c r="AG31" s="14">
        <v>0</v>
      </c>
      <c r="AH31" s="115">
        <f t="shared" si="21"/>
        <v>0</v>
      </c>
      <c r="AI31" s="30"/>
      <c r="AJ31" s="15">
        <v>0</v>
      </c>
      <c r="AK31" s="15">
        <v>12</v>
      </c>
      <c r="AL31" s="115">
        <f t="shared" si="4"/>
        <v>0</v>
      </c>
      <c r="AM31" s="14">
        <v>0</v>
      </c>
      <c r="AN31" s="116">
        <f t="shared" si="22"/>
        <v>0</v>
      </c>
      <c r="AO31" s="30"/>
      <c r="AP31" s="15">
        <v>0</v>
      </c>
      <c r="AQ31" s="15">
        <v>12</v>
      </c>
      <c r="AR31" s="115">
        <f t="shared" si="13"/>
        <v>0</v>
      </c>
      <c r="AS31" s="14">
        <v>0</v>
      </c>
      <c r="AT31" s="115">
        <f t="shared" si="23"/>
        <v>0</v>
      </c>
      <c r="AU31" s="119">
        <f t="shared" si="5"/>
        <v>0</v>
      </c>
      <c r="AV31" s="120">
        <f t="shared" si="6"/>
        <v>0</v>
      </c>
    </row>
    <row r="32" spans="1:48" ht="12.75">
      <c r="A32" s="101">
        <v>26</v>
      </c>
      <c r="D32" s="136">
        <v>0</v>
      </c>
      <c r="E32" s="136">
        <f t="shared" si="15"/>
        <v>0</v>
      </c>
      <c r="F32" s="87">
        <v>0</v>
      </c>
      <c r="G32" s="15">
        <v>12</v>
      </c>
      <c r="H32" s="115">
        <f t="shared" si="16"/>
        <v>0</v>
      </c>
      <c r="I32" s="14">
        <v>0</v>
      </c>
      <c r="J32" s="115">
        <f t="shared" si="17"/>
        <v>0</v>
      </c>
      <c r="K32" s="33"/>
      <c r="L32" s="15">
        <v>0</v>
      </c>
      <c r="M32" s="15">
        <v>12</v>
      </c>
      <c r="N32" s="115">
        <f t="shared" si="0"/>
        <v>0</v>
      </c>
      <c r="O32" s="14">
        <v>0</v>
      </c>
      <c r="P32" s="116">
        <f t="shared" si="18"/>
        <v>0</v>
      </c>
      <c r="Q32" s="30"/>
      <c r="R32" s="15">
        <v>0</v>
      </c>
      <c r="S32" s="15">
        <v>12</v>
      </c>
      <c r="T32" s="115">
        <f t="shared" si="1"/>
        <v>0</v>
      </c>
      <c r="U32" s="14">
        <v>0</v>
      </c>
      <c r="V32" s="115">
        <f t="shared" si="19"/>
        <v>0</v>
      </c>
      <c r="W32" s="30"/>
      <c r="X32" s="15">
        <v>0</v>
      </c>
      <c r="Y32" s="15">
        <v>12</v>
      </c>
      <c r="Z32" s="115">
        <f t="shared" si="2"/>
        <v>0</v>
      </c>
      <c r="AA32" s="14">
        <v>0</v>
      </c>
      <c r="AB32" s="116">
        <f t="shared" si="20"/>
        <v>0</v>
      </c>
      <c r="AC32" s="30"/>
      <c r="AD32" s="15">
        <v>0</v>
      </c>
      <c r="AE32" s="15">
        <v>12</v>
      </c>
      <c r="AF32" s="115">
        <f t="shared" si="3"/>
        <v>0</v>
      </c>
      <c r="AG32" s="14">
        <v>0</v>
      </c>
      <c r="AH32" s="115">
        <f t="shared" si="21"/>
        <v>0</v>
      </c>
      <c r="AI32" s="30"/>
      <c r="AJ32" s="15">
        <v>0</v>
      </c>
      <c r="AK32" s="15">
        <v>12</v>
      </c>
      <c r="AL32" s="115">
        <f t="shared" si="4"/>
        <v>0</v>
      </c>
      <c r="AM32" s="14">
        <v>0</v>
      </c>
      <c r="AN32" s="116">
        <f t="shared" si="22"/>
        <v>0</v>
      </c>
      <c r="AO32" s="30"/>
      <c r="AP32" s="15">
        <v>0</v>
      </c>
      <c r="AQ32" s="15">
        <v>12</v>
      </c>
      <c r="AR32" s="115">
        <f t="shared" si="13"/>
        <v>0</v>
      </c>
      <c r="AS32" s="14">
        <v>0</v>
      </c>
      <c r="AT32" s="115">
        <f t="shared" si="23"/>
        <v>0</v>
      </c>
      <c r="AU32" s="119">
        <f t="shared" si="5"/>
        <v>0</v>
      </c>
      <c r="AV32" s="120">
        <f t="shared" si="6"/>
        <v>0</v>
      </c>
    </row>
    <row r="33" spans="1:48" ht="12.75">
      <c r="A33" s="101">
        <v>27</v>
      </c>
      <c r="D33" s="136">
        <v>0</v>
      </c>
      <c r="E33" s="136">
        <f t="shared" si="15"/>
        <v>0</v>
      </c>
      <c r="F33" s="87">
        <v>0</v>
      </c>
      <c r="G33" s="15">
        <v>12</v>
      </c>
      <c r="H33" s="115">
        <f t="shared" si="16"/>
        <v>0</v>
      </c>
      <c r="I33" s="14">
        <v>0</v>
      </c>
      <c r="J33" s="115">
        <f t="shared" si="17"/>
        <v>0</v>
      </c>
      <c r="K33" s="33"/>
      <c r="L33" s="15">
        <v>0</v>
      </c>
      <c r="M33" s="15">
        <v>12</v>
      </c>
      <c r="N33" s="115">
        <f t="shared" si="0"/>
        <v>0</v>
      </c>
      <c r="O33" s="14">
        <v>0</v>
      </c>
      <c r="P33" s="116">
        <f t="shared" si="18"/>
        <v>0</v>
      </c>
      <c r="Q33" s="30"/>
      <c r="R33" s="15">
        <v>0</v>
      </c>
      <c r="S33" s="15">
        <v>12</v>
      </c>
      <c r="T33" s="115">
        <f t="shared" si="1"/>
        <v>0</v>
      </c>
      <c r="U33" s="14">
        <v>0</v>
      </c>
      <c r="V33" s="115">
        <f t="shared" si="19"/>
        <v>0</v>
      </c>
      <c r="W33" s="30"/>
      <c r="X33" s="15">
        <v>0</v>
      </c>
      <c r="Y33" s="15">
        <v>12</v>
      </c>
      <c r="Z33" s="115">
        <f t="shared" si="2"/>
        <v>0</v>
      </c>
      <c r="AA33" s="14">
        <v>0</v>
      </c>
      <c r="AB33" s="116">
        <f t="shared" si="20"/>
        <v>0</v>
      </c>
      <c r="AC33" s="30"/>
      <c r="AD33" s="15">
        <v>0</v>
      </c>
      <c r="AE33" s="15">
        <v>12</v>
      </c>
      <c r="AF33" s="115">
        <f t="shared" si="3"/>
        <v>0</v>
      </c>
      <c r="AG33" s="14">
        <v>0</v>
      </c>
      <c r="AH33" s="115">
        <f t="shared" si="21"/>
        <v>0</v>
      </c>
      <c r="AI33" s="30"/>
      <c r="AJ33" s="15">
        <v>0</v>
      </c>
      <c r="AK33" s="15">
        <v>12</v>
      </c>
      <c r="AL33" s="115">
        <f t="shared" si="4"/>
        <v>0</v>
      </c>
      <c r="AM33" s="14">
        <v>0</v>
      </c>
      <c r="AN33" s="116">
        <f t="shared" si="22"/>
        <v>0</v>
      </c>
      <c r="AO33" s="30"/>
      <c r="AP33" s="15">
        <v>0</v>
      </c>
      <c r="AQ33" s="15">
        <v>12</v>
      </c>
      <c r="AR33" s="115">
        <f t="shared" si="13"/>
        <v>0</v>
      </c>
      <c r="AS33" s="14">
        <v>0</v>
      </c>
      <c r="AT33" s="115">
        <f t="shared" si="23"/>
        <v>0</v>
      </c>
      <c r="AU33" s="119">
        <f t="shared" si="5"/>
        <v>0</v>
      </c>
      <c r="AV33" s="120">
        <f t="shared" si="6"/>
        <v>0</v>
      </c>
    </row>
    <row r="34" spans="1:48" ht="12.75">
      <c r="A34" s="101">
        <v>28</v>
      </c>
      <c r="D34" s="136">
        <v>0</v>
      </c>
      <c r="E34" s="136">
        <f t="shared" si="15"/>
        <v>0</v>
      </c>
      <c r="F34" s="87">
        <v>0</v>
      </c>
      <c r="G34" s="15">
        <v>12</v>
      </c>
      <c r="H34" s="115">
        <f t="shared" si="16"/>
        <v>0</v>
      </c>
      <c r="I34" s="14">
        <v>0</v>
      </c>
      <c r="J34" s="115">
        <f t="shared" si="17"/>
        <v>0</v>
      </c>
      <c r="K34" s="33"/>
      <c r="L34" s="15">
        <v>0</v>
      </c>
      <c r="M34" s="15">
        <v>12</v>
      </c>
      <c r="N34" s="115">
        <f t="shared" si="0"/>
        <v>0</v>
      </c>
      <c r="O34" s="14">
        <v>0</v>
      </c>
      <c r="P34" s="116">
        <f t="shared" si="18"/>
        <v>0</v>
      </c>
      <c r="Q34" s="30"/>
      <c r="R34" s="15">
        <v>0</v>
      </c>
      <c r="S34" s="15">
        <v>12</v>
      </c>
      <c r="T34" s="115">
        <f t="shared" si="1"/>
        <v>0</v>
      </c>
      <c r="U34" s="14">
        <v>0</v>
      </c>
      <c r="V34" s="115">
        <f t="shared" si="19"/>
        <v>0</v>
      </c>
      <c r="W34" s="30"/>
      <c r="X34" s="15">
        <v>0</v>
      </c>
      <c r="Y34" s="15">
        <v>12</v>
      </c>
      <c r="Z34" s="115">
        <f t="shared" si="2"/>
        <v>0</v>
      </c>
      <c r="AA34" s="14">
        <v>0</v>
      </c>
      <c r="AB34" s="116">
        <f t="shared" si="20"/>
        <v>0</v>
      </c>
      <c r="AC34" s="30"/>
      <c r="AD34" s="15">
        <v>0</v>
      </c>
      <c r="AE34" s="15">
        <v>12</v>
      </c>
      <c r="AF34" s="115">
        <f t="shared" si="3"/>
        <v>0</v>
      </c>
      <c r="AG34" s="14">
        <v>0</v>
      </c>
      <c r="AH34" s="115">
        <f t="shared" si="21"/>
        <v>0</v>
      </c>
      <c r="AI34" s="30"/>
      <c r="AJ34" s="15">
        <v>0</v>
      </c>
      <c r="AK34" s="15">
        <v>12</v>
      </c>
      <c r="AL34" s="115">
        <f t="shared" si="4"/>
        <v>0</v>
      </c>
      <c r="AM34" s="14">
        <v>0</v>
      </c>
      <c r="AN34" s="116">
        <f t="shared" si="22"/>
        <v>0</v>
      </c>
      <c r="AO34" s="30"/>
      <c r="AP34" s="15">
        <v>0</v>
      </c>
      <c r="AQ34" s="15">
        <v>12</v>
      </c>
      <c r="AR34" s="115">
        <f t="shared" si="13"/>
        <v>0</v>
      </c>
      <c r="AS34" s="14">
        <v>0</v>
      </c>
      <c r="AT34" s="115">
        <f t="shared" si="23"/>
        <v>0</v>
      </c>
      <c r="AU34" s="119">
        <f t="shared" si="5"/>
        <v>0</v>
      </c>
      <c r="AV34" s="120">
        <f t="shared" si="6"/>
        <v>0</v>
      </c>
    </row>
    <row r="35" spans="1:48" ht="12.75">
      <c r="A35" s="101">
        <v>29</v>
      </c>
      <c r="D35" s="136">
        <v>0</v>
      </c>
      <c r="E35" s="136">
        <f t="shared" si="15"/>
        <v>0</v>
      </c>
      <c r="F35" s="87">
        <v>0</v>
      </c>
      <c r="G35" s="15">
        <v>12</v>
      </c>
      <c r="H35" s="115">
        <f t="shared" si="16"/>
        <v>0</v>
      </c>
      <c r="I35" s="14">
        <v>0</v>
      </c>
      <c r="J35" s="115">
        <f t="shared" si="17"/>
        <v>0</v>
      </c>
      <c r="K35" s="33"/>
      <c r="L35" s="15">
        <v>0</v>
      </c>
      <c r="M35" s="15">
        <v>12</v>
      </c>
      <c r="N35" s="115">
        <f t="shared" si="0"/>
        <v>0</v>
      </c>
      <c r="O35" s="14">
        <v>0</v>
      </c>
      <c r="P35" s="116">
        <f t="shared" si="18"/>
        <v>0</v>
      </c>
      <c r="Q35" s="30"/>
      <c r="R35" s="15">
        <v>0</v>
      </c>
      <c r="S35" s="15">
        <v>12</v>
      </c>
      <c r="T35" s="115">
        <f t="shared" si="1"/>
        <v>0</v>
      </c>
      <c r="U35" s="14">
        <v>0</v>
      </c>
      <c r="V35" s="115">
        <f t="shared" si="19"/>
        <v>0</v>
      </c>
      <c r="W35" s="30"/>
      <c r="X35" s="15">
        <v>0</v>
      </c>
      <c r="Y35" s="15">
        <v>12</v>
      </c>
      <c r="Z35" s="115">
        <f t="shared" si="2"/>
        <v>0</v>
      </c>
      <c r="AA35" s="14">
        <v>0</v>
      </c>
      <c r="AB35" s="116">
        <f t="shared" si="20"/>
        <v>0</v>
      </c>
      <c r="AC35" s="30"/>
      <c r="AD35" s="15">
        <v>0</v>
      </c>
      <c r="AE35" s="15">
        <v>12</v>
      </c>
      <c r="AF35" s="115">
        <f t="shared" si="3"/>
        <v>0</v>
      </c>
      <c r="AG35" s="14">
        <v>0</v>
      </c>
      <c r="AH35" s="115">
        <f t="shared" si="21"/>
        <v>0</v>
      </c>
      <c r="AI35" s="30"/>
      <c r="AJ35" s="15">
        <v>0</v>
      </c>
      <c r="AK35" s="15">
        <v>12</v>
      </c>
      <c r="AL35" s="115">
        <f t="shared" si="4"/>
        <v>0</v>
      </c>
      <c r="AM35" s="14">
        <v>0</v>
      </c>
      <c r="AN35" s="116">
        <f t="shared" si="22"/>
        <v>0</v>
      </c>
      <c r="AO35" s="30"/>
      <c r="AP35" s="15">
        <v>0</v>
      </c>
      <c r="AQ35" s="15">
        <v>12</v>
      </c>
      <c r="AR35" s="115">
        <f t="shared" si="13"/>
        <v>0</v>
      </c>
      <c r="AS35" s="14">
        <v>0</v>
      </c>
      <c r="AT35" s="115">
        <f t="shared" si="23"/>
        <v>0</v>
      </c>
      <c r="AU35" s="119">
        <f t="shared" si="5"/>
        <v>0</v>
      </c>
      <c r="AV35" s="120">
        <f t="shared" si="6"/>
        <v>0</v>
      </c>
    </row>
    <row r="36" spans="1:48" ht="12.75">
      <c r="A36" s="101">
        <v>30</v>
      </c>
      <c r="D36" s="136">
        <v>0</v>
      </c>
      <c r="E36" s="136">
        <f t="shared" si="15"/>
        <v>0</v>
      </c>
      <c r="F36" s="87">
        <v>0</v>
      </c>
      <c r="G36" s="15">
        <v>12</v>
      </c>
      <c r="H36" s="115">
        <f t="shared" si="16"/>
        <v>0</v>
      </c>
      <c r="I36" s="14">
        <v>0</v>
      </c>
      <c r="J36" s="115">
        <f t="shared" si="17"/>
        <v>0</v>
      </c>
      <c r="K36" s="33"/>
      <c r="L36" s="15">
        <v>0</v>
      </c>
      <c r="M36" s="15">
        <v>12</v>
      </c>
      <c r="N36" s="115">
        <f t="shared" si="0"/>
        <v>0</v>
      </c>
      <c r="O36" s="14">
        <v>0</v>
      </c>
      <c r="P36" s="116">
        <f t="shared" si="18"/>
        <v>0</v>
      </c>
      <c r="Q36" s="30"/>
      <c r="R36" s="15">
        <v>0</v>
      </c>
      <c r="S36" s="15">
        <v>12</v>
      </c>
      <c r="T36" s="115">
        <f t="shared" si="1"/>
        <v>0</v>
      </c>
      <c r="U36" s="14">
        <v>0</v>
      </c>
      <c r="V36" s="115">
        <f t="shared" si="19"/>
        <v>0</v>
      </c>
      <c r="W36" s="30"/>
      <c r="X36" s="15">
        <v>0</v>
      </c>
      <c r="Y36" s="15">
        <v>12</v>
      </c>
      <c r="Z36" s="115">
        <f t="shared" si="2"/>
        <v>0</v>
      </c>
      <c r="AA36" s="14">
        <v>0</v>
      </c>
      <c r="AB36" s="116">
        <f t="shared" si="20"/>
        <v>0</v>
      </c>
      <c r="AC36" s="30"/>
      <c r="AD36" s="15">
        <v>0</v>
      </c>
      <c r="AE36" s="15">
        <v>12</v>
      </c>
      <c r="AF36" s="115">
        <f t="shared" si="3"/>
        <v>0</v>
      </c>
      <c r="AG36" s="14">
        <v>0</v>
      </c>
      <c r="AH36" s="115">
        <f t="shared" si="21"/>
        <v>0</v>
      </c>
      <c r="AI36" s="30"/>
      <c r="AJ36" s="15">
        <v>0</v>
      </c>
      <c r="AK36" s="15">
        <v>12</v>
      </c>
      <c r="AL36" s="115">
        <f t="shared" si="4"/>
        <v>0</v>
      </c>
      <c r="AM36" s="14">
        <v>0</v>
      </c>
      <c r="AN36" s="116">
        <f t="shared" si="22"/>
        <v>0</v>
      </c>
      <c r="AO36" s="30"/>
      <c r="AP36" s="15">
        <v>0</v>
      </c>
      <c r="AQ36" s="15">
        <v>12</v>
      </c>
      <c r="AR36" s="115">
        <f t="shared" si="13"/>
        <v>0</v>
      </c>
      <c r="AS36" s="14">
        <v>0</v>
      </c>
      <c r="AT36" s="115">
        <f t="shared" si="23"/>
        <v>0</v>
      </c>
      <c r="AU36" s="119">
        <f t="shared" si="5"/>
        <v>0</v>
      </c>
      <c r="AV36" s="120">
        <f t="shared" si="6"/>
        <v>0</v>
      </c>
    </row>
    <row r="37" spans="1:48" ht="12.75">
      <c r="A37" s="53">
        <v>31</v>
      </c>
      <c r="B37" s="74"/>
      <c r="C37" s="53"/>
      <c r="D37" s="137">
        <v>0</v>
      </c>
      <c r="E37" s="138">
        <f t="shared" si="15"/>
        <v>0</v>
      </c>
      <c r="F37" s="87">
        <v>0</v>
      </c>
      <c r="G37" s="67">
        <v>12</v>
      </c>
      <c r="H37" s="115">
        <f t="shared" si="16"/>
        <v>0</v>
      </c>
      <c r="I37" s="68">
        <v>0</v>
      </c>
      <c r="J37" s="115">
        <f t="shared" si="17"/>
        <v>0</v>
      </c>
      <c r="K37" s="72"/>
      <c r="L37" s="67">
        <v>0</v>
      </c>
      <c r="M37" s="67">
        <v>12</v>
      </c>
      <c r="N37" s="115">
        <f t="shared" si="0"/>
        <v>0</v>
      </c>
      <c r="O37" s="68">
        <v>0</v>
      </c>
      <c r="P37" s="118">
        <f t="shared" si="18"/>
        <v>0</v>
      </c>
      <c r="Q37" s="73"/>
      <c r="R37" s="15">
        <v>0</v>
      </c>
      <c r="S37" s="67">
        <v>12</v>
      </c>
      <c r="T37" s="115">
        <f t="shared" si="1"/>
        <v>0</v>
      </c>
      <c r="U37" s="68">
        <v>0</v>
      </c>
      <c r="V37" s="115">
        <f t="shared" si="19"/>
        <v>0</v>
      </c>
      <c r="W37" s="73"/>
      <c r="X37" s="67">
        <v>0</v>
      </c>
      <c r="Y37" s="67">
        <v>12</v>
      </c>
      <c r="Z37" s="115">
        <f t="shared" si="2"/>
        <v>0</v>
      </c>
      <c r="AA37" s="68">
        <v>0</v>
      </c>
      <c r="AB37" s="118">
        <f t="shared" si="20"/>
        <v>0</v>
      </c>
      <c r="AC37" s="73"/>
      <c r="AD37" s="15">
        <v>0</v>
      </c>
      <c r="AE37" s="67">
        <v>12</v>
      </c>
      <c r="AF37" s="115">
        <f t="shared" si="3"/>
        <v>0</v>
      </c>
      <c r="AG37" s="68">
        <v>0</v>
      </c>
      <c r="AH37" s="115">
        <f t="shared" si="21"/>
        <v>0</v>
      </c>
      <c r="AI37" s="73"/>
      <c r="AJ37" s="67">
        <v>0</v>
      </c>
      <c r="AK37" s="67">
        <v>12</v>
      </c>
      <c r="AL37" s="115">
        <f t="shared" si="4"/>
        <v>0</v>
      </c>
      <c r="AM37" s="68">
        <v>0</v>
      </c>
      <c r="AN37" s="118">
        <f t="shared" si="22"/>
        <v>0</v>
      </c>
      <c r="AO37" s="73"/>
      <c r="AP37" s="15">
        <v>0</v>
      </c>
      <c r="AQ37" s="67">
        <v>12</v>
      </c>
      <c r="AR37" s="115">
        <f t="shared" si="13"/>
        <v>0</v>
      </c>
      <c r="AS37" s="68">
        <v>0</v>
      </c>
      <c r="AT37" s="115">
        <f t="shared" si="23"/>
        <v>0</v>
      </c>
      <c r="AU37" s="119">
        <f t="shared" si="5"/>
        <v>0</v>
      </c>
      <c r="AV37" s="120">
        <f t="shared" si="6"/>
        <v>0</v>
      </c>
    </row>
    <row r="38" spans="2:48" ht="12.75">
      <c r="B38" s="12"/>
      <c r="E38" t="s">
        <v>32</v>
      </c>
      <c r="F38" s="110">
        <f>SUM(F7:F37)</f>
        <v>0</v>
      </c>
      <c r="G38" s="6"/>
      <c r="H38" s="24">
        <f>SUM(H7:H37)</f>
        <v>0</v>
      </c>
      <c r="I38" s="6"/>
      <c r="J38" s="24">
        <f>SUM(J7:J37)</f>
        <v>0</v>
      </c>
      <c r="K38" s="78"/>
      <c r="L38" s="109">
        <f>SUM(L7:L37)</f>
        <v>0</v>
      </c>
      <c r="M38" s="6"/>
      <c r="N38" s="24">
        <f>SUM(N7:N37)</f>
        <v>0</v>
      </c>
      <c r="O38" s="6"/>
      <c r="P38" s="24">
        <f>SUM(P7:P37)</f>
        <v>0</v>
      </c>
      <c r="Q38" s="42"/>
      <c r="R38" s="109">
        <f>SUM(R7:R37)</f>
        <v>0</v>
      </c>
      <c r="S38" s="6"/>
      <c r="T38" s="24">
        <f>SUM(T7:T37)</f>
        <v>0</v>
      </c>
      <c r="U38" s="6"/>
      <c r="V38" s="24">
        <f>SUM(V7:V37)</f>
        <v>0</v>
      </c>
      <c r="W38" s="42"/>
      <c r="X38" s="109">
        <f>SUM(X7:X37)</f>
        <v>0</v>
      </c>
      <c r="Y38" s="6"/>
      <c r="Z38" s="24">
        <f>SUM(Z7:Z37)</f>
        <v>0</v>
      </c>
      <c r="AA38" s="6"/>
      <c r="AB38" s="24">
        <f>SUM(AB7:AB37)</f>
        <v>0</v>
      </c>
      <c r="AC38" s="42"/>
      <c r="AD38" s="109">
        <f>SUM(AD7:AD37)</f>
        <v>0</v>
      </c>
      <c r="AE38" s="6"/>
      <c r="AF38" s="24">
        <f>SUM(AF7:AF37)</f>
        <v>0</v>
      </c>
      <c r="AG38" s="6"/>
      <c r="AH38" s="24">
        <f>SUM(AH7:AH37)</f>
        <v>0</v>
      </c>
      <c r="AI38" s="42"/>
      <c r="AJ38" s="109">
        <f>SUM(AJ7:AJ37)</f>
        <v>0</v>
      </c>
      <c r="AK38" s="6"/>
      <c r="AL38" s="24">
        <f>SUM(AL7:AL37)</f>
        <v>0</v>
      </c>
      <c r="AM38" s="6"/>
      <c r="AN38" s="24">
        <f>SUM(AN7:AN37)</f>
        <v>0</v>
      </c>
      <c r="AO38" s="42"/>
      <c r="AP38" s="109">
        <f>SUM(AP7:AP37)</f>
        <v>0</v>
      </c>
      <c r="AQ38" s="6"/>
      <c r="AR38" s="24">
        <f>SUM(AR7:AR37)</f>
        <v>0</v>
      </c>
      <c r="AS38" s="6"/>
      <c r="AT38" s="79">
        <f>SUM(AT7:AT37)</f>
        <v>0</v>
      </c>
      <c r="AU38" s="24">
        <f t="shared" si="5"/>
        <v>0</v>
      </c>
      <c r="AV38" s="24">
        <f t="shared" si="6"/>
        <v>0</v>
      </c>
    </row>
    <row r="39" spans="2:48" ht="12.75">
      <c r="B39" s="12"/>
      <c r="K39" s="8"/>
      <c r="M39" s="8"/>
      <c r="N39" s="3"/>
      <c r="P39" s="3"/>
      <c r="Q39" s="8"/>
      <c r="S39" s="8"/>
      <c r="T39" s="3"/>
      <c r="V39" s="3"/>
      <c r="W39" s="8"/>
      <c r="Y39" s="8"/>
      <c r="Z39" s="3"/>
      <c r="AB39" s="3"/>
      <c r="AE39" s="8"/>
      <c r="AF39" s="3"/>
      <c r="AH39" s="3"/>
      <c r="AK39" s="8"/>
      <c r="AL39" s="3"/>
      <c r="AQ39" s="8"/>
      <c r="AT39" s="3"/>
      <c r="AU39" s="3"/>
      <c r="AV39" s="3"/>
    </row>
    <row r="40" spans="2:48" ht="12.75">
      <c r="B40" s="12"/>
      <c r="K40" s="8"/>
      <c r="M40" s="8"/>
      <c r="P40" s="3"/>
      <c r="Q40" s="8"/>
      <c r="T40" s="3"/>
      <c r="V40" s="3"/>
      <c r="W40" s="8"/>
      <c r="Z40" s="3"/>
      <c r="AF40" s="3"/>
      <c r="AH40" s="3"/>
      <c r="AT40" s="3"/>
      <c r="AU40" s="3"/>
      <c r="AV40" s="3"/>
    </row>
    <row r="41" spans="2:48" ht="12.75">
      <c r="B41" s="12"/>
      <c r="K41" s="8"/>
      <c r="M41" s="8"/>
      <c r="P41" s="3"/>
      <c r="Q41" s="8"/>
      <c r="T41" s="3"/>
      <c r="V41" s="3"/>
      <c r="Z41" s="3"/>
      <c r="AF41" s="3"/>
      <c r="AH41" s="3"/>
      <c r="AV41" s="3"/>
    </row>
    <row r="42" spans="2:48" ht="12.75">
      <c r="B42" s="12"/>
      <c r="K42" s="8"/>
      <c r="M42" s="8"/>
      <c r="P42" s="3"/>
      <c r="Q42" s="8"/>
      <c r="T42" s="3"/>
      <c r="AH42" s="3"/>
      <c r="AV42" s="3"/>
    </row>
    <row r="43" spans="2:20" ht="12.75">
      <c r="B43" s="12"/>
      <c r="K43" s="8"/>
      <c r="M43" s="8"/>
      <c r="P43" s="3"/>
      <c r="Q43" s="8"/>
      <c r="T43" s="3"/>
    </row>
    <row r="44" spans="2:20" ht="12.75">
      <c r="B44" s="12"/>
      <c r="K44" s="8"/>
      <c r="M44" s="8"/>
      <c r="T44" s="3"/>
    </row>
    <row r="45" spans="2:13" ht="12.75">
      <c r="B45" s="12"/>
      <c r="F45" s="6"/>
      <c r="G45" s="6"/>
      <c r="K45" s="8"/>
      <c r="M45" s="8"/>
    </row>
    <row r="46" spans="2:13" ht="12.75">
      <c r="B46" s="12"/>
      <c r="D46" s="11" t="s">
        <v>43</v>
      </c>
      <c r="E46" s="16">
        <v>0</v>
      </c>
      <c r="F46" s="6"/>
      <c r="G46" s="6"/>
      <c r="K46" s="8"/>
      <c r="M46" s="8"/>
    </row>
    <row r="47" spans="2:13" ht="12.75">
      <c r="B47" s="12"/>
      <c r="D47" s="11" t="s">
        <v>33</v>
      </c>
      <c r="E47" s="17">
        <v>0</v>
      </c>
      <c r="F47" s="6"/>
      <c r="G47" s="6"/>
      <c r="K47" s="8"/>
      <c r="M47" s="8"/>
    </row>
    <row r="48" spans="2:13" ht="12.75">
      <c r="B48" s="12"/>
      <c r="C48" s="27"/>
      <c r="D48" s="11"/>
      <c r="E48" s="82"/>
      <c r="F48" s="8"/>
      <c r="G48" s="3"/>
      <c r="K48" s="8"/>
      <c r="M48" s="8"/>
    </row>
    <row r="49" spans="3:13" ht="12.75">
      <c r="C49" s="27"/>
      <c r="E49" s="8"/>
      <c r="K49" s="8"/>
      <c r="M49" s="8"/>
    </row>
    <row r="50" spans="2:13" ht="12.75">
      <c r="B50" s="13"/>
      <c r="D50" s="11" t="s">
        <v>34</v>
      </c>
      <c r="E50" s="18" t="s">
        <v>35</v>
      </c>
      <c r="K50" s="8"/>
      <c r="M50" s="8"/>
    </row>
    <row r="51" spans="2:13" ht="12.75">
      <c r="B51" s="12" t="s">
        <v>36</v>
      </c>
      <c r="C51" s="27"/>
      <c r="K51" s="8"/>
      <c r="M51" s="8"/>
    </row>
    <row r="52" spans="4:13" ht="12.75">
      <c r="D52" s="11" t="s">
        <v>37</v>
      </c>
      <c r="E52" s="16">
        <v>0</v>
      </c>
      <c r="K52" s="8"/>
      <c r="M52" s="8"/>
    </row>
    <row r="53" spans="3:13" ht="12.75">
      <c r="C53" s="27"/>
      <c r="D53" s="11"/>
      <c r="E53" s="9"/>
      <c r="K53" s="8"/>
      <c r="M53" s="8"/>
    </row>
    <row r="54" spans="2:13" ht="12.75">
      <c r="B54" t="s">
        <v>38</v>
      </c>
      <c r="K54" s="8"/>
      <c r="M54" s="8"/>
    </row>
    <row r="55" spans="11:13" ht="12.75">
      <c r="K55" s="8"/>
      <c r="M55" s="8"/>
    </row>
    <row r="56" spans="11:13" ht="12.75">
      <c r="K56" s="8"/>
      <c r="M56" s="8"/>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ht="12.75">
      <c r="M156" s="8"/>
    </row>
    <row r="157" ht="12.75">
      <c r="M157" s="8"/>
    </row>
    <row r="158" ht="12.75">
      <c r="M158" s="8"/>
    </row>
    <row r="159" ht="12.75">
      <c r="M159" s="8"/>
    </row>
    <row r="160" ht="12.75">
      <c r="M160" s="8"/>
    </row>
    <row r="161" ht="12.75">
      <c r="M161" s="8"/>
    </row>
    <row r="162" ht="12.75">
      <c r="M162" s="8"/>
    </row>
    <row r="163" ht="12.75">
      <c r="M163" s="8"/>
    </row>
    <row r="164" ht="12.75">
      <c r="M164" s="8"/>
    </row>
    <row r="165" ht="12.75">
      <c r="M165" s="8"/>
    </row>
  </sheetData>
  <sheetProtection/>
  <printOptions horizontalCentered="1"/>
  <pageMargins left="0" right="0" top="0.18" bottom="0.31" header="0.17" footer="0.17"/>
  <pageSetup blackAndWhite="1" fitToHeight="1" fitToWidth="1" horizontalDpi="300" verticalDpi="300" orientation="landscape" pageOrder="overThenDown" scale="27"/>
  <headerFooter alignWithMargins="0">
    <oddFooter>&amp;CPage &amp;P</oddFooter>
  </headerFooter>
  <colBreaks count="3" manualBreakCount="3">
    <brk id="16" max="65535" man="1"/>
    <brk id="28" max="65535" man="1"/>
    <brk id="40"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F138"/>
  <sheetViews>
    <sheetView zoomScalePageLayoutView="0" workbookViewId="0" topLeftCell="A1">
      <selection activeCell="E7" sqref="E7"/>
    </sheetView>
  </sheetViews>
  <sheetFormatPr defaultColWidth="11.421875" defaultRowHeight="12.75"/>
  <cols>
    <col min="1" max="1" width="3.421875" style="0" customWidth="1"/>
    <col min="2" max="2" width="28.7109375" style="0" customWidth="1"/>
    <col min="3" max="3" width="9.8515625" style="0" customWidth="1"/>
    <col min="4" max="4" width="8.8515625" style="0" customWidth="1"/>
    <col min="5" max="5" width="10.421875" style="0" customWidth="1"/>
    <col min="6" max="6" width="9.8515625" style="0" customWidth="1"/>
    <col min="7" max="7" width="8.8515625" style="0" customWidth="1"/>
    <col min="8" max="8" width="10.421875" style="0" customWidth="1"/>
    <col min="9" max="9" width="10.140625" style="0" customWidth="1"/>
    <col min="10" max="10" width="8.8515625" style="0" customWidth="1"/>
    <col min="11" max="11" width="10.421875" style="0" customWidth="1"/>
    <col min="12" max="12" width="10.00390625" style="0" customWidth="1"/>
    <col min="13" max="13" width="8.8515625" style="0" customWidth="1"/>
    <col min="14" max="14" width="10.421875" style="0" customWidth="1"/>
    <col min="15" max="15" width="10.00390625" style="0" customWidth="1"/>
    <col min="16" max="16" width="8.421875" style="0" customWidth="1"/>
    <col min="17" max="17" width="10.8515625" style="0" customWidth="1"/>
    <col min="18" max="18" width="10.421875" style="0" customWidth="1"/>
    <col min="19" max="19" width="8.8515625" style="0" customWidth="1"/>
    <col min="20" max="20" width="11.7109375" style="0" customWidth="1"/>
    <col min="21" max="21" width="10.421875" style="0" customWidth="1"/>
    <col min="22" max="22" width="8.8515625" style="0" customWidth="1"/>
    <col min="23" max="23" width="10.7109375" style="0" customWidth="1"/>
    <col min="24" max="24" width="11.7109375" style="0" customWidth="1"/>
    <col min="25" max="16384" width="8.8515625" style="0" customWidth="1"/>
  </cols>
  <sheetData>
    <row r="1" spans="1:4" ht="16.5" thickBot="1">
      <c r="A1" s="161" t="s">
        <v>44</v>
      </c>
      <c r="B1" s="51"/>
      <c r="C1" s="51"/>
      <c r="D1" s="51"/>
    </row>
    <row r="2" ht="18">
      <c r="A2" s="163" t="str">
        <f>SUMMARY!A2</f>
        <v>** Contractor's Name</v>
      </c>
    </row>
    <row r="3" s="167" customFormat="1" ht="39.75" customHeight="1">
      <c r="A3" s="177" t="str">
        <f>SUMMARY!A3</f>
        <v>**  RFP No.</v>
      </c>
    </row>
    <row r="4" spans="3:23" ht="12.75">
      <c r="C4" s="42"/>
      <c r="D4" s="44" t="s">
        <v>45</v>
      </c>
      <c r="E4" s="45"/>
      <c r="F4" s="42"/>
      <c r="G4" s="44" t="s">
        <v>46</v>
      </c>
      <c r="H4" s="45"/>
      <c r="I4" s="42"/>
      <c r="J4" s="44" t="s">
        <v>47</v>
      </c>
      <c r="K4" s="45"/>
      <c r="L4" s="42"/>
      <c r="M4" s="44" t="s">
        <v>48</v>
      </c>
      <c r="N4" s="45"/>
      <c r="O4" s="42"/>
      <c r="P4" s="44" t="s">
        <v>49</v>
      </c>
      <c r="Q4" s="45"/>
      <c r="R4" s="42"/>
      <c r="S4" s="44" t="s">
        <v>50</v>
      </c>
      <c r="T4" s="45"/>
      <c r="U4" s="42"/>
      <c r="V4" s="44" t="s">
        <v>51</v>
      </c>
      <c r="W4" s="45"/>
    </row>
    <row r="5" spans="3:62" ht="12.75">
      <c r="C5" s="86" t="s">
        <v>52</v>
      </c>
      <c r="D5" s="9" t="s">
        <v>52</v>
      </c>
      <c r="E5" s="84"/>
      <c r="F5" s="86" t="s">
        <v>52</v>
      </c>
      <c r="G5" s="9" t="s">
        <v>52</v>
      </c>
      <c r="H5" s="84"/>
      <c r="I5" s="86" t="s">
        <v>52</v>
      </c>
      <c r="J5" s="9" t="s">
        <v>52</v>
      </c>
      <c r="K5" s="84"/>
      <c r="L5" s="86" t="s">
        <v>52</v>
      </c>
      <c r="M5" s="9" t="s">
        <v>52</v>
      </c>
      <c r="N5" s="84"/>
      <c r="O5" s="86" t="s">
        <v>52</v>
      </c>
      <c r="P5" s="9" t="s">
        <v>52</v>
      </c>
      <c r="Q5" s="84"/>
      <c r="R5" s="86" t="s">
        <v>52</v>
      </c>
      <c r="S5" s="9" t="s">
        <v>52</v>
      </c>
      <c r="T5" s="84"/>
      <c r="U5" s="86" t="s">
        <v>52</v>
      </c>
      <c r="V5" s="9" t="s">
        <v>52</v>
      </c>
      <c r="W5" s="84"/>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29" ht="12.75">
      <c r="A6" s="75"/>
      <c r="B6" s="47" t="s">
        <v>53</v>
      </c>
      <c r="C6" s="62" t="s">
        <v>54</v>
      </c>
      <c r="D6" s="47" t="s">
        <v>55</v>
      </c>
      <c r="E6" s="85" t="s">
        <v>56</v>
      </c>
      <c r="F6" s="62" t="s">
        <v>54</v>
      </c>
      <c r="G6" s="47" t="s">
        <v>55</v>
      </c>
      <c r="H6" s="85" t="s">
        <v>56</v>
      </c>
      <c r="I6" s="62" t="s">
        <v>54</v>
      </c>
      <c r="J6" s="47" t="s">
        <v>55</v>
      </c>
      <c r="K6" s="85" t="s">
        <v>56</v>
      </c>
      <c r="L6" s="62" t="s">
        <v>54</v>
      </c>
      <c r="M6" s="47" t="s">
        <v>55</v>
      </c>
      <c r="N6" s="85" t="s">
        <v>56</v>
      </c>
      <c r="O6" s="62" t="s">
        <v>54</v>
      </c>
      <c r="P6" s="47" t="s">
        <v>55</v>
      </c>
      <c r="Q6" s="85" t="s">
        <v>56</v>
      </c>
      <c r="R6" s="62" t="s">
        <v>54</v>
      </c>
      <c r="S6" s="47" t="s">
        <v>55</v>
      </c>
      <c r="T6" s="85" t="s">
        <v>56</v>
      </c>
      <c r="U6" s="62" t="s">
        <v>54</v>
      </c>
      <c r="V6" s="47" t="s">
        <v>55</v>
      </c>
      <c r="W6" s="85" t="s">
        <v>56</v>
      </c>
      <c r="X6" s="16" t="s">
        <v>9</v>
      </c>
      <c r="Y6" s="8"/>
      <c r="Z6" s="8"/>
      <c r="AA6" s="8"/>
      <c r="AB6" s="8"/>
      <c r="AC6" s="8"/>
    </row>
    <row r="7" spans="1:24" ht="12.75">
      <c r="A7" s="4">
        <v>1</v>
      </c>
      <c r="C7" s="35">
        <v>0</v>
      </c>
      <c r="D7" s="55">
        <v>0</v>
      </c>
      <c r="E7" s="36">
        <f>ROUND((+D7*C7),2)</f>
        <v>0</v>
      </c>
      <c r="F7" s="35">
        <v>0</v>
      </c>
      <c r="G7" s="55">
        <v>0</v>
      </c>
      <c r="H7" s="36">
        <f>ROUND((+G7*F7),2)</f>
        <v>0</v>
      </c>
      <c r="I7" s="35">
        <v>0</v>
      </c>
      <c r="J7" s="55">
        <v>0</v>
      </c>
      <c r="K7" s="36">
        <f>ROUND((+J7*I7),2)</f>
        <v>0</v>
      </c>
      <c r="L7" s="35">
        <v>0</v>
      </c>
      <c r="M7" s="55">
        <v>0</v>
      </c>
      <c r="N7" s="36">
        <f>ROUND((+M7*L7),2)</f>
        <v>0</v>
      </c>
      <c r="O7" s="35">
        <v>0</v>
      </c>
      <c r="P7" s="55">
        <v>0</v>
      </c>
      <c r="Q7" s="36">
        <f>ROUND((+P7*O7),2)</f>
        <v>0</v>
      </c>
      <c r="R7" s="35">
        <v>0</v>
      </c>
      <c r="S7" s="55">
        <v>0</v>
      </c>
      <c r="T7" s="36">
        <f>ROUND((+S7*R7),2)</f>
        <v>0</v>
      </c>
      <c r="U7" s="35">
        <v>0</v>
      </c>
      <c r="V7" s="54">
        <v>0</v>
      </c>
      <c r="W7" s="36">
        <f>ROUND((+V7*U7),2)</f>
        <v>0</v>
      </c>
      <c r="X7" s="36">
        <f>+W7+T7+Q7+N7+K7+H7+E7</f>
        <v>0</v>
      </c>
    </row>
    <row r="8" spans="1:24" ht="12.75">
      <c r="A8" s="4">
        <v>2</v>
      </c>
      <c r="C8" s="124">
        <v>0</v>
      </c>
      <c r="D8" s="55">
        <v>0</v>
      </c>
      <c r="E8" s="126">
        <f aca="true" t="shared" si="0" ref="E8:E23">ROUND((+D8*C8),2)</f>
        <v>0</v>
      </c>
      <c r="F8" s="124">
        <v>0</v>
      </c>
      <c r="G8" s="55">
        <v>0</v>
      </c>
      <c r="H8" s="126">
        <f aca="true" t="shared" si="1" ref="H8:H23">ROUND((+G8*F8),2)</f>
        <v>0</v>
      </c>
      <c r="I8" s="124">
        <v>0</v>
      </c>
      <c r="J8" s="55">
        <v>0</v>
      </c>
      <c r="K8" s="126">
        <f aca="true" t="shared" si="2" ref="K8:K23">ROUND((+J8*I8),2)</f>
        <v>0</v>
      </c>
      <c r="L8" s="124">
        <v>0</v>
      </c>
      <c r="M8" s="55">
        <v>0</v>
      </c>
      <c r="N8" s="126">
        <f aca="true" t="shared" si="3" ref="N8:N23">ROUND((+M8*L8),2)</f>
        <v>0</v>
      </c>
      <c r="O8" s="124">
        <v>0</v>
      </c>
      <c r="P8" s="55">
        <v>0</v>
      </c>
      <c r="Q8" s="126">
        <f aca="true" t="shared" si="4" ref="Q8:Q23">ROUND((+P8*O8),2)</f>
        <v>0</v>
      </c>
      <c r="R8" s="124">
        <v>0</v>
      </c>
      <c r="S8" s="55">
        <v>0</v>
      </c>
      <c r="T8" s="126">
        <f aca="true" t="shared" si="5" ref="T8:T23">ROUND((+S8*R8),2)</f>
        <v>0</v>
      </c>
      <c r="U8" s="124">
        <v>0</v>
      </c>
      <c r="V8" s="55">
        <v>0</v>
      </c>
      <c r="W8" s="126">
        <f aca="true" t="shared" si="6" ref="W8:W23">ROUND((+V8*U8),2)</f>
        <v>0</v>
      </c>
      <c r="X8" s="126">
        <f aca="true" t="shared" si="7" ref="X8:X23">+W8+T8+Q8+N8+K8+H8+E8</f>
        <v>0</v>
      </c>
    </row>
    <row r="9" spans="1:24" ht="12.75">
      <c r="A9" s="4">
        <v>3</v>
      </c>
      <c r="C9" s="124">
        <v>0</v>
      </c>
      <c r="D9" s="55">
        <v>0</v>
      </c>
      <c r="E9" s="126">
        <f t="shared" si="0"/>
        <v>0</v>
      </c>
      <c r="F9" s="124">
        <v>0</v>
      </c>
      <c r="G9" s="55">
        <v>0</v>
      </c>
      <c r="H9" s="126">
        <f t="shared" si="1"/>
        <v>0</v>
      </c>
      <c r="I9" s="124">
        <v>0</v>
      </c>
      <c r="J9" s="55">
        <v>0</v>
      </c>
      <c r="K9" s="126">
        <f t="shared" si="2"/>
        <v>0</v>
      </c>
      <c r="L9" s="124">
        <v>0</v>
      </c>
      <c r="M9" s="55">
        <v>0</v>
      </c>
      <c r="N9" s="126">
        <f t="shared" si="3"/>
        <v>0</v>
      </c>
      <c r="O9" s="124">
        <v>0</v>
      </c>
      <c r="P9" s="55">
        <v>0</v>
      </c>
      <c r="Q9" s="126">
        <f t="shared" si="4"/>
        <v>0</v>
      </c>
      <c r="R9" s="124">
        <v>0</v>
      </c>
      <c r="S9" s="55">
        <v>0</v>
      </c>
      <c r="T9" s="126">
        <f t="shared" si="5"/>
        <v>0</v>
      </c>
      <c r="U9" s="124">
        <v>0</v>
      </c>
      <c r="V9" s="55">
        <v>0</v>
      </c>
      <c r="W9" s="126">
        <f t="shared" si="6"/>
        <v>0</v>
      </c>
      <c r="X9" s="126">
        <f t="shared" si="7"/>
        <v>0</v>
      </c>
    </row>
    <row r="10" spans="1:24" ht="12.75">
      <c r="A10" s="4">
        <v>4</v>
      </c>
      <c r="C10" s="124">
        <v>0</v>
      </c>
      <c r="D10" s="55">
        <v>0</v>
      </c>
      <c r="E10" s="126">
        <f t="shared" si="0"/>
        <v>0</v>
      </c>
      <c r="F10" s="124">
        <v>0</v>
      </c>
      <c r="G10" s="55">
        <v>0</v>
      </c>
      <c r="H10" s="126">
        <f t="shared" si="1"/>
        <v>0</v>
      </c>
      <c r="I10" s="124">
        <v>0</v>
      </c>
      <c r="J10" s="55">
        <v>0</v>
      </c>
      <c r="K10" s="126">
        <f t="shared" si="2"/>
        <v>0</v>
      </c>
      <c r="L10" s="124">
        <v>0</v>
      </c>
      <c r="M10" s="55">
        <v>0</v>
      </c>
      <c r="N10" s="126">
        <f t="shared" si="3"/>
        <v>0</v>
      </c>
      <c r="O10" s="124">
        <v>0</v>
      </c>
      <c r="P10" s="55">
        <v>0</v>
      </c>
      <c r="Q10" s="126">
        <f t="shared" si="4"/>
        <v>0</v>
      </c>
      <c r="R10" s="124">
        <v>0</v>
      </c>
      <c r="S10" s="55">
        <v>0</v>
      </c>
      <c r="T10" s="126">
        <f t="shared" si="5"/>
        <v>0</v>
      </c>
      <c r="U10" s="124">
        <v>0</v>
      </c>
      <c r="V10" s="55">
        <v>0</v>
      </c>
      <c r="W10" s="126">
        <f t="shared" si="6"/>
        <v>0</v>
      </c>
      <c r="X10" s="126">
        <f t="shared" si="7"/>
        <v>0</v>
      </c>
    </row>
    <row r="11" spans="1:24" ht="12.75">
      <c r="A11" s="4">
        <v>5</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24" ht="12.75">
      <c r="A12" s="4">
        <v>6</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24" ht="12.75">
      <c r="A13" s="5">
        <v>7</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ht="12.75">
      <c r="A14" s="4">
        <v>8</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ht="12.75">
      <c r="A15" s="4">
        <v>9</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110" ht="12.75">
      <c r="A16" s="4">
        <v>10</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row>
    <row r="17" spans="1:110" ht="12.75">
      <c r="A17" s="4">
        <v>11</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row>
    <row r="18" spans="1:24" ht="12.75">
      <c r="A18" s="4">
        <v>12</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ht="12.75">
      <c r="A19" s="4">
        <v>13</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ht="12.75">
      <c r="A20" s="5">
        <v>14</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ht="12.75">
      <c r="A21" s="5">
        <v>15</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ht="12.75">
      <c r="A22" s="4">
        <v>16</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ht="12.75">
      <c r="A23" s="4">
        <v>17</v>
      </c>
      <c r="C23" s="124">
        <v>0</v>
      </c>
      <c r="D23" s="55">
        <v>0</v>
      </c>
      <c r="E23" s="126">
        <f t="shared" si="0"/>
        <v>0</v>
      </c>
      <c r="F23" s="124">
        <v>0</v>
      </c>
      <c r="G23" s="38">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ht="12.75">
      <c r="A24" s="5">
        <v>18</v>
      </c>
      <c r="C24" s="124">
        <v>0</v>
      </c>
      <c r="D24" s="55">
        <v>0</v>
      </c>
      <c r="E24" s="126">
        <f aca="true" t="shared" si="8" ref="E24:E36">ROUND((+D24*C24),2)</f>
        <v>0</v>
      </c>
      <c r="F24" s="124">
        <v>0</v>
      </c>
      <c r="G24" s="55">
        <v>0</v>
      </c>
      <c r="H24" s="126">
        <f aca="true" t="shared" si="9" ref="H24:H36">ROUND((+G24*F24),2)</f>
        <v>0</v>
      </c>
      <c r="I24" s="124">
        <v>0</v>
      </c>
      <c r="J24" s="55">
        <v>0</v>
      </c>
      <c r="K24" s="126">
        <f aca="true" t="shared" si="10" ref="K24:K36">ROUND((+J24*I24),2)</f>
        <v>0</v>
      </c>
      <c r="L24" s="124">
        <v>0</v>
      </c>
      <c r="M24" s="55">
        <v>0</v>
      </c>
      <c r="N24" s="126">
        <f aca="true" t="shared" si="11" ref="N24:N36">ROUND((+M24*L24),2)</f>
        <v>0</v>
      </c>
      <c r="O24" s="124">
        <v>0</v>
      </c>
      <c r="P24" s="55">
        <v>0</v>
      </c>
      <c r="Q24" s="126">
        <f aca="true" t="shared" si="12" ref="Q24:Q36">ROUND((+P24*O24),2)</f>
        <v>0</v>
      </c>
      <c r="R24" s="124">
        <v>0</v>
      </c>
      <c r="S24" s="55">
        <v>0</v>
      </c>
      <c r="T24" s="126">
        <f aca="true" t="shared" si="13" ref="T24:T36">ROUND((+S24*R24),2)</f>
        <v>0</v>
      </c>
      <c r="U24" s="124">
        <v>0</v>
      </c>
      <c r="V24" s="55">
        <v>0</v>
      </c>
      <c r="W24" s="126">
        <f aca="true" t="shared" si="14" ref="W24:W36">ROUND((+V24*U24),2)</f>
        <v>0</v>
      </c>
      <c r="X24" s="126">
        <f aca="true" t="shared" si="15" ref="X24:X37">+W24+T24+Q24+N24+K24+H24+E24</f>
        <v>0</v>
      </c>
    </row>
    <row r="25" spans="1:24" ht="12.75">
      <c r="A25" s="5">
        <v>19</v>
      </c>
      <c r="C25" s="124">
        <v>0</v>
      </c>
      <c r="D25" s="55">
        <v>0</v>
      </c>
      <c r="E25" s="126">
        <f t="shared" si="8"/>
        <v>0</v>
      </c>
      <c r="F25" s="124">
        <v>0</v>
      </c>
      <c r="G25" s="55">
        <v>0</v>
      </c>
      <c r="H25" s="126">
        <f t="shared" si="9"/>
        <v>0</v>
      </c>
      <c r="I25" s="124">
        <v>0</v>
      </c>
      <c r="J25" s="55">
        <v>0</v>
      </c>
      <c r="K25" s="126">
        <f t="shared" si="10"/>
        <v>0</v>
      </c>
      <c r="L25" s="124">
        <v>0</v>
      </c>
      <c r="M25" s="55">
        <v>0</v>
      </c>
      <c r="N25" s="126">
        <f t="shared" si="11"/>
        <v>0</v>
      </c>
      <c r="O25" s="124">
        <v>0</v>
      </c>
      <c r="P25" s="55">
        <v>0</v>
      </c>
      <c r="Q25" s="126">
        <f t="shared" si="12"/>
        <v>0</v>
      </c>
      <c r="R25" s="124">
        <v>0</v>
      </c>
      <c r="S25" s="55">
        <v>0</v>
      </c>
      <c r="T25" s="126">
        <f t="shared" si="13"/>
        <v>0</v>
      </c>
      <c r="U25" s="124">
        <v>0</v>
      </c>
      <c r="V25" s="55">
        <v>0</v>
      </c>
      <c r="W25" s="126">
        <f t="shared" si="14"/>
        <v>0</v>
      </c>
      <c r="X25" s="126">
        <f t="shared" si="15"/>
        <v>0</v>
      </c>
    </row>
    <row r="26" spans="1:24" ht="12.75">
      <c r="A26" s="5">
        <v>20</v>
      </c>
      <c r="C26" s="124">
        <v>0</v>
      </c>
      <c r="D26" s="55">
        <v>0</v>
      </c>
      <c r="E26" s="126">
        <f t="shared" si="8"/>
        <v>0</v>
      </c>
      <c r="F26" s="124">
        <v>0</v>
      </c>
      <c r="G26" s="55">
        <v>0</v>
      </c>
      <c r="H26" s="126">
        <f t="shared" si="9"/>
        <v>0</v>
      </c>
      <c r="I26" s="124">
        <v>0</v>
      </c>
      <c r="J26" s="55">
        <v>0</v>
      </c>
      <c r="K26" s="126">
        <f t="shared" si="10"/>
        <v>0</v>
      </c>
      <c r="L26" s="124">
        <v>0</v>
      </c>
      <c r="M26" s="55">
        <v>0</v>
      </c>
      <c r="N26" s="126">
        <f t="shared" si="11"/>
        <v>0</v>
      </c>
      <c r="O26" s="124">
        <v>0</v>
      </c>
      <c r="P26" s="55">
        <v>0</v>
      </c>
      <c r="Q26" s="126">
        <f t="shared" si="12"/>
        <v>0</v>
      </c>
      <c r="R26" s="124">
        <v>0</v>
      </c>
      <c r="S26" s="55">
        <v>0</v>
      </c>
      <c r="T26" s="126">
        <f t="shared" si="13"/>
        <v>0</v>
      </c>
      <c r="U26" s="124">
        <v>0</v>
      </c>
      <c r="V26" s="55">
        <v>0</v>
      </c>
      <c r="W26" s="126">
        <f t="shared" si="14"/>
        <v>0</v>
      </c>
      <c r="X26" s="126">
        <f t="shared" si="15"/>
        <v>0</v>
      </c>
    </row>
    <row r="27" spans="1:24" ht="12.75">
      <c r="A27" s="5">
        <v>21</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24" ht="12.75">
      <c r="A28" s="5">
        <v>22</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24" ht="12.75">
      <c r="A29" s="5">
        <v>23</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ht="12.75">
      <c r="A30" s="5">
        <v>24</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ht="12.75">
      <c r="A31" s="5">
        <v>25</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ht="12.75">
      <c r="A32" s="5">
        <v>26</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ht="12.75">
      <c r="A33" s="9">
        <v>27</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ht="12.75">
      <c r="A34" s="5">
        <v>28</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ht="12.75">
      <c r="A35" s="5">
        <v>29</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ht="12.75">
      <c r="A36" s="47">
        <v>30</v>
      </c>
      <c r="B36" s="53"/>
      <c r="C36" s="125">
        <v>0</v>
      </c>
      <c r="D36" s="56">
        <v>0</v>
      </c>
      <c r="E36" s="126">
        <f t="shared" si="8"/>
        <v>0</v>
      </c>
      <c r="F36" s="125">
        <v>0</v>
      </c>
      <c r="G36" s="56">
        <v>0</v>
      </c>
      <c r="H36" s="126">
        <f t="shared" si="9"/>
        <v>0</v>
      </c>
      <c r="I36" s="125">
        <v>0</v>
      </c>
      <c r="J36" s="56">
        <v>0</v>
      </c>
      <c r="K36" s="126">
        <f t="shared" si="10"/>
        <v>0</v>
      </c>
      <c r="L36" s="125">
        <v>0</v>
      </c>
      <c r="M36" s="56">
        <v>0</v>
      </c>
      <c r="N36" s="126">
        <f t="shared" si="11"/>
        <v>0</v>
      </c>
      <c r="O36" s="125">
        <v>0</v>
      </c>
      <c r="P36" s="56">
        <v>0</v>
      </c>
      <c r="Q36" s="126">
        <f t="shared" si="12"/>
        <v>0</v>
      </c>
      <c r="R36" s="125">
        <v>0</v>
      </c>
      <c r="S36" s="56">
        <v>0</v>
      </c>
      <c r="T36" s="126">
        <f t="shared" si="13"/>
        <v>0</v>
      </c>
      <c r="U36" s="125">
        <v>0</v>
      </c>
      <c r="V36" s="56">
        <v>0</v>
      </c>
      <c r="W36" s="126">
        <f t="shared" si="14"/>
        <v>0</v>
      </c>
      <c r="X36" s="126">
        <f t="shared" si="15"/>
        <v>0</v>
      </c>
    </row>
    <row r="37" spans="2:24" ht="12.75">
      <c r="B37" s="4" t="s">
        <v>57</v>
      </c>
      <c r="D37" s="8"/>
      <c r="E37" s="36">
        <f>SUM(E7:E36)</f>
        <v>0</v>
      </c>
      <c r="G37" s="8"/>
      <c r="H37" s="36">
        <f>SUM(H7:H36)</f>
        <v>0</v>
      </c>
      <c r="J37" s="8"/>
      <c r="K37" s="36">
        <f>SUM(K7:K36)</f>
        <v>0</v>
      </c>
      <c r="M37" s="8"/>
      <c r="N37" s="36">
        <f>SUM(N7:N36)</f>
        <v>0</v>
      </c>
      <c r="P37" s="8"/>
      <c r="Q37" s="36">
        <f>SUM(Q7:Q36)</f>
        <v>0</v>
      </c>
      <c r="S37" s="8"/>
      <c r="T37" s="36">
        <f>SUM(T7:T36)</f>
        <v>0</v>
      </c>
      <c r="V37" s="8"/>
      <c r="W37" s="36">
        <f>SUM(W7:W36)</f>
        <v>0</v>
      </c>
      <c r="X37" s="36">
        <f t="shared" si="15"/>
        <v>0</v>
      </c>
    </row>
    <row r="38" spans="4:7" ht="12.75">
      <c r="D38" s="8"/>
      <c r="E38" s="8"/>
      <c r="F38" s="8"/>
      <c r="G38" s="8"/>
    </row>
    <row r="39" spans="4:7" ht="12.75">
      <c r="D39" s="8"/>
      <c r="E39" s="8"/>
      <c r="F39" s="8"/>
      <c r="G39" s="8"/>
    </row>
    <row r="40" spans="4:7" ht="12.75">
      <c r="D40" s="8"/>
      <c r="E40" s="8"/>
      <c r="F40" s="8"/>
      <c r="G40" s="8"/>
    </row>
    <row r="41" spans="4:7" ht="12.75">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6" ht="12.75">
      <c r="D94" s="8"/>
      <c r="E94" s="8"/>
      <c r="F94" s="8"/>
    </row>
    <row r="95" spans="4:6" ht="12.75">
      <c r="D95" s="8"/>
      <c r="E95" s="8"/>
      <c r="F95" s="8"/>
    </row>
    <row r="96" spans="4:6" ht="12.75">
      <c r="D96" s="8"/>
      <c r="E96" s="8"/>
      <c r="F96" s="8"/>
    </row>
    <row r="97" spans="4:6" ht="12.75">
      <c r="D97" s="8"/>
      <c r="E97" s="8"/>
      <c r="F97" s="8"/>
    </row>
    <row r="98" spans="4:6" ht="12.75">
      <c r="D98" s="8"/>
      <c r="E98" s="8"/>
      <c r="F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sheetData>
  <sheetProtection/>
  <printOptions horizontalCentered="1"/>
  <pageMargins left="0.25" right="0.25" top="0.69" bottom="0.25" header="0.25" footer="0.25"/>
  <pageSetup blackAndWhite="1" fitToHeight="1" fitToWidth="1" horizontalDpi="300" verticalDpi="300" orientation="landscape" pageOrder="overThenDown" scale="50"/>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Z85"/>
  <sheetViews>
    <sheetView zoomScalePageLayoutView="0" workbookViewId="0" topLeftCell="A1">
      <selection activeCell="R26" sqref="R26"/>
    </sheetView>
  </sheetViews>
  <sheetFormatPr defaultColWidth="11.421875" defaultRowHeight="12.75"/>
  <cols>
    <col min="1" max="1" width="27.421875" style="0" customWidth="1"/>
    <col min="2" max="3" width="10.421875" style="0" customWidth="1"/>
    <col min="4" max="5" width="9.8515625" style="0" customWidth="1"/>
    <col min="6" max="7" width="9.7109375" style="0" customWidth="1"/>
    <col min="8" max="8" width="10.421875" style="0" customWidth="1"/>
    <col min="9" max="9" width="11.421875" style="0" customWidth="1"/>
    <col min="10" max="10" width="8.8515625" style="0" customWidth="1"/>
    <col min="11" max="11" width="7.421875" style="0" customWidth="1"/>
    <col min="12" max="12" width="5.28125" style="0" customWidth="1"/>
    <col min="13" max="16384" width="8.8515625" style="0" customWidth="1"/>
  </cols>
  <sheetData>
    <row r="1" spans="1:26" ht="18">
      <c r="A1" s="156" t="s">
        <v>58</v>
      </c>
      <c r="B1" s="8"/>
      <c r="C1" s="8"/>
      <c r="D1" s="7"/>
      <c r="E1" s="1"/>
      <c r="F1" s="1"/>
      <c r="G1" s="1"/>
      <c r="H1" s="1"/>
      <c r="I1" s="1"/>
      <c r="J1" s="1"/>
      <c r="K1" s="1"/>
      <c r="L1" s="1"/>
      <c r="M1" s="1"/>
      <c r="N1" s="1"/>
      <c r="O1" s="1"/>
      <c r="P1" s="1"/>
      <c r="Q1" s="1"/>
      <c r="R1" s="1"/>
      <c r="S1" s="1"/>
      <c r="T1" s="1"/>
      <c r="U1" s="19"/>
      <c r="V1" s="1"/>
      <c r="W1" s="1"/>
      <c r="X1" s="1"/>
      <c r="Y1" s="1"/>
      <c r="Z1" s="1"/>
    </row>
    <row r="2" spans="1:26" ht="18">
      <c r="A2" s="163" t="str">
        <f>SUMMARY!A2</f>
        <v>** Contractor's Name</v>
      </c>
      <c r="C2" s="1"/>
      <c r="D2" s="1"/>
      <c r="E2" s="1"/>
      <c r="F2" s="1"/>
      <c r="G2" s="1"/>
      <c r="H2" s="1"/>
      <c r="I2" s="1"/>
      <c r="J2" s="1"/>
      <c r="K2" s="1"/>
      <c r="L2" s="21"/>
      <c r="M2" s="1"/>
      <c r="N2" s="1"/>
      <c r="O2" s="1"/>
      <c r="P2" s="1"/>
      <c r="Q2" s="1"/>
      <c r="R2" s="1"/>
      <c r="S2" s="1"/>
      <c r="T2" s="1"/>
      <c r="U2" s="21"/>
      <c r="V2" s="1"/>
      <c r="W2" s="1"/>
      <c r="X2" s="1"/>
      <c r="Y2" s="1"/>
      <c r="Z2" s="1"/>
    </row>
    <row r="3" spans="1:26" ht="13.5">
      <c r="A3" s="162" t="str">
        <f>SUMMARY!A3</f>
        <v>**  RFP No.</v>
      </c>
      <c r="C3" s="1"/>
      <c r="D3" s="1"/>
      <c r="E3" s="1"/>
      <c r="F3" s="1"/>
      <c r="G3" s="1"/>
      <c r="H3" s="1"/>
      <c r="I3" s="1"/>
      <c r="J3" s="1"/>
      <c r="K3" s="1"/>
      <c r="L3" s="21"/>
      <c r="M3" s="1"/>
      <c r="N3" s="1"/>
      <c r="O3" s="1"/>
      <c r="P3" s="1"/>
      <c r="Q3" s="1"/>
      <c r="R3" s="1"/>
      <c r="S3" s="1"/>
      <c r="T3" s="1"/>
      <c r="U3" s="21"/>
      <c r="V3" s="1"/>
      <c r="W3" s="1"/>
      <c r="X3" s="1"/>
      <c r="Y3" s="1"/>
      <c r="Z3" s="1"/>
    </row>
    <row r="4" spans="1:26" ht="51.75" customHeight="1">
      <c r="A4" s="80" t="s">
        <v>59</v>
      </c>
      <c r="B4" s="47" t="s">
        <v>45</v>
      </c>
      <c r="C4" s="47" t="s">
        <v>46</v>
      </c>
      <c r="D4" s="47" t="s">
        <v>47</v>
      </c>
      <c r="E4" s="47" t="s">
        <v>48</v>
      </c>
      <c r="F4" s="47" t="s">
        <v>49</v>
      </c>
      <c r="G4" s="47" t="s">
        <v>50</v>
      </c>
      <c r="H4" s="47" t="s">
        <v>51</v>
      </c>
      <c r="I4" s="47" t="s">
        <v>9</v>
      </c>
      <c r="J4" s="1"/>
      <c r="K4" s="1"/>
      <c r="L4" s="1"/>
      <c r="M4" s="1"/>
      <c r="N4" s="1"/>
      <c r="O4" s="1"/>
      <c r="P4" s="1"/>
      <c r="Q4" s="1"/>
      <c r="R4" s="1"/>
      <c r="S4" s="1"/>
      <c r="T4" s="1"/>
      <c r="U4" s="1"/>
      <c r="V4" s="1"/>
      <c r="W4" s="1"/>
      <c r="X4" s="1"/>
      <c r="Y4" s="1"/>
      <c r="Z4" s="1"/>
    </row>
    <row r="5" spans="1:26" ht="12.75">
      <c r="A5" s="11" t="s">
        <v>60</v>
      </c>
      <c r="B5" s="94">
        <v>1</v>
      </c>
      <c r="C5" s="94">
        <v>1</v>
      </c>
      <c r="D5" s="94">
        <v>1</v>
      </c>
      <c r="E5" s="94">
        <v>1</v>
      </c>
      <c r="F5" s="94">
        <v>1</v>
      </c>
      <c r="G5" s="94">
        <v>1</v>
      </c>
      <c r="H5" s="91">
        <v>1</v>
      </c>
      <c r="I5" s="4"/>
      <c r="J5" s="21"/>
      <c r="K5" s="1"/>
      <c r="L5" s="21"/>
      <c r="M5" s="21"/>
      <c r="N5" s="21"/>
      <c r="O5" s="1"/>
      <c r="P5" s="21"/>
      <c r="Q5" s="21"/>
      <c r="R5" s="21"/>
      <c r="S5" s="1"/>
      <c r="T5" s="21"/>
      <c r="U5" s="21"/>
      <c r="V5" s="21"/>
      <c r="W5" s="1"/>
      <c r="X5" s="1"/>
      <c r="Y5" s="1"/>
      <c r="Z5" s="1"/>
    </row>
    <row r="6" spans="1:26" ht="12.75">
      <c r="A6" s="19" t="s">
        <v>61</v>
      </c>
      <c r="B6" s="95"/>
      <c r="C6" s="95"/>
      <c r="D6" s="95"/>
      <c r="E6" s="95"/>
      <c r="F6" s="95"/>
      <c r="G6" s="95"/>
      <c r="H6" s="92"/>
      <c r="I6" s="1"/>
      <c r="J6" s="4"/>
      <c r="K6" s="1"/>
      <c r="L6" s="1"/>
      <c r="M6" s="4"/>
      <c r="N6" s="4"/>
      <c r="O6" s="1"/>
      <c r="P6" s="1"/>
      <c r="Q6" s="4"/>
      <c r="R6" s="4"/>
      <c r="S6" s="1"/>
      <c r="T6" s="1"/>
      <c r="U6" s="4"/>
      <c r="V6" s="4"/>
      <c r="W6" s="1"/>
      <c r="X6" s="1"/>
      <c r="Y6" s="4"/>
      <c r="Z6" s="4"/>
    </row>
    <row r="7" spans="1:26" ht="12.75">
      <c r="A7" s="19" t="s">
        <v>62</v>
      </c>
      <c r="B7" s="50"/>
      <c r="C7" s="50"/>
      <c r="D7" s="50"/>
      <c r="E7" s="50"/>
      <c r="F7" s="50"/>
      <c r="G7" s="50"/>
      <c r="H7" s="61"/>
      <c r="I7" s="5"/>
      <c r="J7" s="5"/>
      <c r="K7" s="5"/>
      <c r="L7" s="2"/>
      <c r="M7" s="2"/>
      <c r="N7" s="2"/>
      <c r="O7" s="1"/>
      <c r="P7" s="2"/>
      <c r="Q7" s="2"/>
      <c r="R7" s="2"/>
      <c r="S7" s="1"/>
      <c r="T7" s="2"/>
      <c r="U7" s="2"/>
      <c r="V7" s="2"/>
      <c r="W7" s="1"/>
      <c r="X7" s="2"/>
      <c r="Y7" s="2"/>
      <c r="Z7" s="2"/>
    </row>
    <row r="8" spans="1:26" ht="12.75">
      <c r="A8" s="19" t="s">
        <v>63</v>
      </c>
      <c r="B8" s="40">
        <v>0</v>
      </c>
      <c r="C8" s="40">
        <v>0</v>
      </c>
      <c r="D8" s="40">
        <v>0</v>
      </c>
      <c r="E8" s="40">
        <v>0</v>
      </c>
      <c r="F8" s="40">
        <v>0</v>
      </c>
      <c r="G8" s="40">
        <v>0</v>
      </c>
      <c r="H8" s="127">
        <v>0</v>
      </c>
      <c r="I8" s="37"/>
      <c r="J8" s="1"/>
      <c r="K8" s="1"/>
      <c r="L8" s="1"/>
      <c r="M8" s="1"/>
      <c r="N8" s="1"/>
      <c r="O8" s="1"/>
      <c r="P8" s="1"/>
      <c r="Q8" s="1"/>
      <c r="R8" s="1"/>
      <c r="S8" s="1"/>
      <c r="T8" s="1"/>
      <c r="U8" s="1"/>
      <c r="V8" s="1"/>
      <c r="W8" s="1"/>
      <c r="X8" s="1"/>
      <c r="Y8" s="1"/>
      <c r="Z8" s="1"/>
    </row>
    <row r="9" spans="1:26" ht="12.75">
      <c r="A9" s="19" t="s">
        <v>64</v>
      </c>
      <c r="B9" s="120">
        <v>0</v>
      </c>
      <c r="C9" s="120">
        <v>0</v>
      </c>
      <c r="D9" s="120">
        <v>0</v>
      </c>
      <c r="E9" s="120">
        <v>0</v>
      </c>
      <c r="F9" s="120">
        <v>0</v>
      </c>
      <c r="G9" s="120">
        <v>0</v>
      </c>
      <c r="H9" s="128">
        <v>0</v>
      </c>
      <c r="I9" s="37"/>
      <c r="J9" s="1"/>
      <c r="K9" s="1"/>
      <c r="L9" s="1"/>
      <c r="M9" s="1"/>
      <c r="N9" s="1"/>
      <c r="O9" s="1"/>
      <c r="P9" s="1"/>
      <c r="Q9" s="1"/>
      <c r="R9" s="1"/>
      <c r="S9" s="1"/>
      <c r="T9" s="1"/>
      <c r="U9" s="1"/>
      <c r="V9" s="1"/>
      <c r="W9" s="1"/>
      <c r="X9" s="1"/>
      <c r="Y9" s="1"/>
      <c r="Z9" s="1"/>
    </row>
    <row r="10" spans="1:26" ht="12.75">
      <c r="A10" s="19" t="s">
        <v>65</v>
      </c>
      <c r="B10" s="120">
        <v>0</v>
      </c>
      <c r="C10" s="120">
        <v>0</v>
      </c>
      <c r="D10" s="120">
        <v>0</v>
      </c>
      <c r="E10" s="120">
        <v>0</v>
      </c>
      <c r="F10" s="120">
        <v>0</v>
      </c>
      <c r="G10" s="120">
        <v>0</v>
      </c>
      <c r="H10" s="128">
        <v>0</v>
      </c>
      <c r="I10" s="37"/>
      <c r="J10" s="1"/>
      <c r="K10" s="1"/>
      <c r="L10" s="1"/>
      <c r="M10" s="1"/>
      <c r="N10" s="1"/>
      <c r="O10" s="1"/>
      <c r="P10" s="1"/>
      <c r="Q10" s="1"/>
      <c r="R10" s="1"/>
      <c r="S10" s="1"/>
      <c r="T10" s="1"/>
      <c r="U10" s="1"/>
      <c r="V10" s="1"/>
      <c r="W10" s="1"/>
      <c r="X10" s="1"/>
      <c r="Y10" s="1"/>
      <c r="Z10" s="1"/>
    </row>
    <row r="11" spans="1:26" ht="12.75">
      <c r="A11" s="19" t="s">
        <v>66</v>
      </c>
      <c r="B11" s="120">
        <v>0</v>
      </c>
      <c r="C11" s="120">
        <v>0</v>
      </c>
      <c r="D11" s="120">
        <v>0</v>
      </c>
      <c r="E11" s="120">
        <v>0</v>
      </c>
      <c r="F11" s="120">
        <v>0</v>
      </c>
      <c r="G11" s="120">
        <v>0</v>
      </c>
      <c r="H11" s="128">
        <v>0</v>
      </c>
      <c r="I11" s="37"/>
      <c r="J11" s="1"/>
      <c r="K11" s="1"/>
      <c r="L11" s="1"/>
      <c r="M11" s="1"/>
      <c r="N11" s="1"/>
      <c r="O11" s="1"/>
      <c r="P11" s="1"/>
      <c r="Q11" s="1"/>
      <c r="R11" s="1"/>
      <c r="S11" s="1"/>
      <c r="T11" s="1"/>
      <c r="U11" s="1"/>
      <c r="V11" s="1"/>
      <c r="W11" s="1"/>
      <c r="X11" s="1"/>
      <c r="Y11" s="1"/>
      <c r="Z11" s="1"/>
    </row>
    <row r="12" spans="1:26" ht="12.75">
      <c r="A12" s="11" t="s">
        <v>67</v>
      </c>
      <c r="B12" s="123">
        <v>0</v>
      </c>
      <c r="C12" s="123">
        <v>0</v>
      </c>
      <c r="D12" s="123">
        <v>0</v>
      </c>
      <c r="E12" s="123">
        <v>0</v>
      </c>
      <c r="F12" s="123">
        <v>0</v>
      </c>
      <c r="G12" s="123">
        <v>0</v>
      </c>
      <c r="H12" s="130">
        <v>0</v>
      </c>
      <c r="I12" s="4"/>
      <c r="J12" s="4"/>
      <c r="K12" s="4"/>
      <c r="L12" s="4"/>
      <c r="M12" s="4"/>
      <c r="N12" s="4"/>
      <c r="O12" s="1"/>
      <c r="P12" s="1"/>
      <c r="Q12" s="1"/>
      <c r="R12" s="1"/>
      <c r="S12" s="1"/>
      <c r="T12" s="1"/>
      <c r="U12" s="1"/>
      <c r="V12" s="1"/>
      <c r="W12" s="1"/>
      <c r="X12" s="1"/>
      <c r="Y12" s="1"/>
      <c r="Z12" s="1"/>
    </row>
    <row r="13" spans="1:26" ht="12.75">
      <c r="A13" s="19" t="s">
        <v>68</v>
      </c>
      <c r="B13" s="40">
        <f>SUM(B8:B12)</f>
        <v>0</v>
      </c>
      <c r="C13" s="40">
        <f aca="true" t="shared" si="0" ref="C13:H13">SUM(C8:C12)</f>
        <v>0</v>
      </c>
      <c r="D13" s="40">
        <f t="shared" si="0"/>
        <v>0</v>
      </c>
      <c r="E13" s="40">
        <f t="shared" si="0"/>
        <v>0</v>
      </c>
      <c r="F13" s="40">
        <f t="shared" si="0"/>
        <v>0</v>
      </c>
      <c r="G13" s="40">
        <f t="shared" si="0"/>
        <v>0</v>
      </c>
      <c r="H13" s="40">
        <f t="shared" si="0"/>
        <v>0</v>
      </c>
      <c r="I13" s="37"/>
      <c r="J13" s="1"/>
      <c r="K13" s="1"/>
      <c r="L13" s="1"/>
      <c r="M13" s="1"/>
      <c r="N13" s="1"/>
      <c r="O13" s="1"/>
      <c r="P13" s="1"/>
      <c r="Q13" s="1"/>
      <c r="R13" s="1"/>
      <c r="S13" s="1"/>
      <c r="T13" s="1"/>
      <c r="U13" s="1"/>
      <c r="V13" s="1"/>
      <c r="W13" s="1"/>
      <c r="X13" s="1"/>
      <c r="Y13" s="1"/>
      <c r="Z13" s="1"/>
    </row>
    <row r="14" spans="1:26" ht="12.75">
      <c r="A14" s="80" t="s">
        <v>69</v>
      </c>
      <c r="B14" s="123">
        <v>0</v>
      </c>
      <c r="C14" s="123">
        <v>0</v>
      </c>
      <c r="D14" s="123">
        <v>0</v>
      </c>
      <c r="E14" s="123">
        <v>0</v>
      </c>
      <c r="F14" s="123">
        <v>0</v>
      </c>
      <c r="G14" s="123">
        <v>0</v>
      </c>
      <c r="H14" s="130">
        <v>0</v>
      </c>
      <c r="I14" s="5"/>
      <c r="J14" s="1"/>
      <c r="K14" s="1"/>
      <c r="L14" s="1"/>
      <c r="M14" s="1"/>
      <c r="N14" s="1"/>
      <c r="O14" s="1"/>
      <c r="P14" s="1"/>
      <c r="Q14" s="1"/>
      <c r="R14" s="1"/>
      <c r="S14" s="1"/>
      <c r="T14" s="1"/>
      <c r="U14" s="1"/>
      <c r="V14" s="1"/>
      <c r="W14" s="1"/>
      <c r="X14" s="1"/>
      <c r="Y14" s="1"/>
      <c r="Z14" s="1"/>
    </row>
    <row r="15" spans="1:26" ht="12.75">
      <c r="A15" s="19" t="s">
        <v>70</v>
      </c>
      <c r="B15" s="24">
        <f>ROUND((+B14*B13),0)</f>
        <v>0</v>
      </c>
      <c r="C15" s="24">
        <f>ROUND((+C14*C13),0)</f>
        <v>0</v>
      </c>
      <c r="D15" s="24">
        <f>ROUND((+D14*D13),0)</f>
        <v>0</v>
      </c>
      <c r="E15" s="24">
        <f>ROUND((+E14*E13),0)</f>
        <v>0</v>
      </c>
      <c r="F15" s="24">
        <f>ROUND((+F14*F13),0)</f>
        <v>0</v>
      </c>
      <c r="G15" s="24">
        <f>ROUND((+G14*G13),2)</f>
        <v>0</v>
      </c>
      <c r="H15" s="24">
        <f>ROUND((+H14*H13),2)</f>
        <v>0</v>
      </c>
      <c r="I15" s="24">
        <f>SUM(B15:H15)</f>
        <v>0</v>
      </c>
      <c r="J15" s="1"/>
      <c r="K15" s="1"/>
      <c r="L15" s="1"/>
      <c r="M15" s="1"/>
      <c r="N15" s="1"/>
      <c r="O15" s="1"/>
      <c r="P15" s="1"/>
      <c r="Q15" s="1"/>
      <c r="R15" s="1"/>
      <c r="S15" s="1"/>
      <c r="T15" s="1"/>
      <c r="U15" s="1"/>
      <c r="V15" s="1"/>
      <c r="W15" s="1"/>
      <c r="X15" s="1"/>
      <c r="Y15" s="1"/>
      <c r="Z15" s="1"/>
    </row>
    <row r="16" spans="2:26" ht="12.75">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 r="A17" s="11" t="s">
        <v>60</v>
      </c>
      <c r="B17" s="89">
        <v>2</v>
      </c>
      <c r="C17" s="94">
        <v>2</v>
      </c>
      <c r="D17" s="90">
        <v>2</v>
      </c>
      <c r="E17" s="94">
        <v>2</v>
      </c>
      <c r="F17" s="90">
        <v>2</v>
      </c>
      <c r="G17" s="94">
        <v>2</v>
      </c>
      <c r="H17" s="91">
        <v>2</v>
      </c>
      <c r="I17" s="4"/>
      <c r="J17" s="1"/>
      <c r="K17" s="1"/>
      <c r="L17" s="1"/>
      <c r="M17" s="1"/>
      <c r="N17" s="1"/>
      <c r="O17" s="1"/>
      <c r="P17" s="1"/>
      <c r="Q17" s="1"/>
      <c r="R17" s="1"/>
      <c r="S17" s="1"/>
      <c r="T17" s="1"/>
      <c r="U17" s="1"/>
      <c r="V17" s="1"/>
      <c r="W17" s="1"/>
      <c r="X17" s="1"/>
      <c r="Y17" s="1"/>
      <c r="Z17" s="1"/>
    </row>
    <row r="18" spans="1:26" ht="12.75">
      <c r="A18" s="19" t="s">
        <v>61</v>
      </c>
      <c r="B18" s="88"/>
      <c r="C18" s="95"/>
      <c r="D18" s="7"/>
      <c r="E18" s="95"/>
      <c r="F18" s="7"/>
      <c r="G18" s="95"/>
      <c r="H18" s="92"/>
      <c r="I18" s="1"/>
      <c r="J18" s="1"/>
      <c r="K18" s="1"/>
      <c r="L18" s="1"/>
      <c r="M18" s="1"/>
      <c r="N18" s="1"/>
      <c r="O18" s="1"/>
      <c r="P18" s="1"/>
      <c r="Q18" s="1"/>
      <c r="R18" s="1"/>
      <c r="S18" s="1"/>
      <c r="T18" s="1"/>
      <c r="U18" s="1"/>
      <c r="V18" s="1"/>
      <c r="W18" s="1"/>
      <c r="X18" s="1"/>
      <c r="Y18" s="1"/>
      <c r="Z18" s="1"/>
    </row>
    <row r="19" spans="1:26" ht="12.75">
      <c r="A19" s="19" t="s">
        <v>62</v>
      </c>
      <c r="B19" s="32"/>
      <c r="C19" s="50"/>
      <c r="D19" s="10"/>
      <c r="E19" s="50"/>
      <c r="F19" s="10"/>
      <c r="G19" s="50"/>
      <c r="H19" s="61"/>
      <c r="I19" s="2" t="s">
        <v>71</v>
      </c>
      <c r="J19" s="1"/>
      <c r="K19" s="1"/>
      <c r="L19" s="1"/>
      <c r="M19" s="1"/>
      <c r="N19" s="1"/>
      <c r="O19" s="1"/>
      <c r="P19" s="1"/>
      <c r="Q19" s="1"/>
      <c r="R19" s="1"/>
      <c r="S19" s="1"/>
      <c r="T19" s="1"/>
      <c r="U19" s="1"/>
      <c r="V19" s="1"/>
      <c r="W19" s="1"/>
      <c r="X19" s="1"/>
      <c r="Y19" s="1"/>
      <c r="Z19" s="1"/>
    </row>
    <row r="20" spans="1:26" ht="12.75">
      <c r="A20" s="19" t="s">
        <v>63</v>
      </c>
      <c r="B20" s="40">
        <v>0</v>
      </c>
      <c r="C20" s="40">
        <v>0</v>
      </c>
      <c r="D20" s="40">
        <v>0</v>
      </c>
      <c r="E20" s="40">
        <v>0</v>
      </c>
      <c r="F20" s="40">
        <v>0</v>
      </c>
      <c r="G20" s="40">
        <v>0</v>
      </c>
      <c r="H20" s="127">
        <v>0</v>
      </c>
      <c r="I20" s="37"/>
      <c r="J20" s="1"/>
      <c r="K20" s="1"/>
      <c r="L20" s="1"/>
      <c r="M20" s="1"/>
      <c r="N20" s="1"/>
      <c r="O20" s="1"/>
      <c r="P20" s="1"/>
      <c r="Q20" s="1"/>
      <c r="R20" s="1"/>
      <c r="S20" s="1"/>
      <c r="T20" s="1"/>
      <c r="U20" s="1"/>
      <c r="V20" s="1"/>
      <c r="W20" s="1"/>
      <c r="X20" s="1"/>
      <c r="Y20" s="1"/>
      <c r="Z20" s="1"/>
    </row>
    <row r="21" spans="1:26" ht="12.75">
      <c r="A21" s="19" t="s">
        <v>64</v>
      </c>
      <c r="B21" s="120">
        <v>0</v>
      </c>
      <c r="C21" s="120">
        <v>0</v>
      </c>
      <c r="D21" s="120">
        <v>0</v>
      </c>
      <c r="E21" s="120">
        <v>0</v>
      </c>
      <c r="F21" s="120">
        <v>0</v>
      </c>
      <c r="G21" s="120">
        <v>0</v>
      </c>
      <c r="H21" s="128">
        <v>0</v>
      </c>
      <c r="I21" s="37"/>
      <c r="J21" s="1"/>
      <c r="K21" s="1"/>
      <c r="L21" s="1"/>
      <c r="M21" s="1"/>
      <c r="N21" s="1"/>
      <c r="O21" s="1"/>
      <c r="P21" s="1"/>
      <c r="Q21" s="1"/>
      <c r="R21" s="1"/>
      <c r="S21" s="1"/>
      <c r="T21" s="1"/>
      <c r="U21" s="1"/>
      <c r="V21" s="1"/>
      <c r="W21" s="1"/>
      <c r="X21" s="1"/>
      <c r="Y21" s="1"/>
      <c r="Z21" s="1"/>
    </row>
    <row r="22" spans="1:26" ht="12.75">
      <c r="A22" s="19" t="s">
        <v>65</v>
      </c>
      <c r="B22" s="120">
        <v>0</v>
      </c>
      <c r="C22" s="120">
        <v>0</v>
      </c>
      <c r="D22" s="120">
        <v>0</v>
      </c>
      <c r="E22" s="120">
        <v>0</v>
      </c>
      <c r="F22" s="120">
        <v>0</v>
      </c>
      <c r="G22" s="120">
        <v>0</v>
      </c>
      <c r="H22" s="128">
        <v>0</v>
      </c>
      <c r="I22" s="37"/>
      <c r="J22" s="1"/>
      <c r="K22" s="1"/>
      <c r="L22" s="1"/>
      <c r="M22" s="1"/>
      <c r="N22" s="1"/>
      <c r="O22" s="1"/>
      <c r="P22" s="1"/>
      <c r="Q22" s="1"/>
      <c r="R22" s="1"/>
      <c r="S22" s="1"/>
      <c r="T22" s="1"/>
      <c r="U22" s="1"/>
      <c r="V22" s="1"/>
      <c r="W22" s="1"/>
      <c r="X22" s="1"/>
      <c r="Y22" s="1"/>
      <c r="Z22" s="1"/>
    </row>
    <row r="23" spans="1:26" ht="12.75">
      <c r="A23" s="19" t="s">
        <v>66</v>
      </c>
      <c r="B23" s="120">
        <v>0</v>
      </c>
      <c r="C23" s="120">
        <v>0</v>
      </c>
      <c r="D23" s="120">
        <v>0</v>
      </c>
      <c r="E23" s="120">
        <v>0</v>
      </c>
      <c r="F23" s="120">
        <v>0</v>
      </c>
      <c r="G23" s="120">
        <v>0</v>
      </c>
      <c r="H23" s="128">
        <v>0</v>
      </c>
      <c r="I23" s="37"/>
      <c r="J23" s="1"/>
      <c r="K23" s="1"/>
      <c r="L23" s="1"/>
      <c r="M23" s="1"/>
      <c r="N23" s="1"/>
      <c r="O23" s="1"/>
      <c r="P23" s="1"/>
      <c r="Q23" s="1"/>
      <c r="R23" s="1"/>
      <c r="S23" s="1"/>
      <c r="T23" s="1"/>
      <c r="U23" s="1"/>
      <c r="V23" s="1"/>
      <c r="W23" s="1"/>
      <c r="X23" s="1"/>
      <c r="Y23" s="1"/>
      <c r="Z23" s="1"/>
    </row>
    <row r="24" spans="1:26" ht="12.75">
      <c r="A24" s="11" t="s">
        <v>67</v>
      </c>
      <c r="B24" s="123">
        <v>0</v>
      </c>
      <c r="C24" s="123">
        <v>0</v>
      </c>
      <c r="D24" s="123">
        <v>0</v>
      </c>
      <c r="E24" s="123">
        <v>0</v>
      </c>
      <c r="F24" s="123">
        <v>0</v>
      </c>
      <c r="G24" s="123">
        <v>0</v>
      </c>
      <c r="H24" s="130">
        <v>0</v>
      </c>
      <c r="I24" s="4"/>
      <c r="J24" s="1"/>
      <c r="K24" s="1"/>
      <c r="L24" s="1"/>
      <c r="M24" s="1"/>
      <c r="N24" s="1"/>
      <c r="O24" s="1"/>
      <c r="P24" s="1"/>
      <c r="Q24" s="1"/>
      <c r="R24" s="1"/>
      <c r="S24" s="1"/>
      <c r="T24" s="1"/>
      <c r="U24" s="1"/>
      <c r="V24" s="1"/>
      <c r="W24" s="1"/>
      <c r="X24" s="1"/>
      <c r="Y24" s="1"/>
      <c r="Z24" s="1"/>
    </row>
    <row r="25" spans="1:26" ht="12.75">
      <c r="A25" s="19" t="s">
        <v>68</v>
      </c>
      <c r="B25" s="40">
        <f>SUM(B20:B24)</f>
        <v>0</v>
      </c>
      <c r="C25" s="40">
        <f aca="true" t="shared" si="1" ref="C25:H25">SUM(C20:C24)</f>
        <v>0</v>
      </c>
      <c r="D25" s="40">
        <f t="shared" si="1"/>
        <v>0</v>
      </c>
      <c r="E25" s="40">
        <f t="shared" si="1"/>
        <v>0</v>
      </c>
      <c r="F25" s="40">
        <f t="shared" si="1"/>
        <v>0</v>
      </c>
      <c r="G25" s="40">
        <f t="shared" si="1"/>
        <v>0</v>
      </c>
      <c r="H25" s="40">
        <f t="shared" si="1"/>
        <v>0</v>
      </c>
      <c r="I25" s="37"/>
      <c r="J25" s="1"/>
      <c r="K25" s="1"/>
      <c r="L25" s="1"/>
      <c r="M25" s="1"/>
      <c r="N25" s="1"/>
      <c r="O25" s="1"/>
      <c r="P25" s="1"/>
      <c r="Q25" s="1"/>
      <c r="R25" s="1"/>
      <c r="S25" s="1"/>
      <c r="T25" s="1"/>
      <c r="U25" s="1"/>
      <c r="V25" s="1"/>
      <c r="W25" s="1"/>
      <c r="X25" s="1"/>
      <c r="Y25" s="1"/>
      <c r="Z25" s="1"/>
    </row>
    <row r="26" spans="1:26" ht="12.75">
      <c r="A26" s="80" t="s">
        <v>69</v>
      </c>
      <c r="B26" s="123">
        <v>0</v>
      </c>
      <c r="C26" s="123">
        <v>0</v>
      </c>
      <c r="D26" s="123">
        <v>0</v>
      </c>
      <c r="E26" s="123">
        <v>0</v>
      </c>
      <c r="F26" s="123">
        <v>0</v>
      </c>
      <c r="G26" s="123">
        <v>0</v>
      </c>
      <c r="H26" s="130">
        <v>0</v>
      </c>
      <c r="I26" s="5"/>
      <c r="J26" s="1"/>
      <c r="K26" s="1"/>
      <c r="L26" s="1"/>
      <c r="M26" s="1"/>
      <c r="N26" s="1"/>
      <c r="O26" s="1"/>
      <c r="P26" s="1"/>
      <c r="Q26" s="1"/>
      <c r="R26" s="1"/>
      <c r="S26" s="1"/>
      <c r="T26" s="1"/>
      <c r="U26" s="1"/>
      <c r="V26" s="1"/>
      <c r="W26" s="1"/>
      <c r="X26" s="1"/>
      <c r="Y26" s="1"/>
      <c r="Z26" s="1"/>
    </row>
    <row r="27" spans="1:26" ht="12.75">
      <c r="A27" s="19" t="s">
        <v>70</v>
      </c>
      <c r="B27" s="24">
        <f>ROUND((+B26*B25),0)</f>
        <v>0</v>
      </c>
      <c r="C27" s="24">
        <f>ROUND((+C26*C25),0)</f>
        <v>0</v>
      </c>
      <c r="D27" s="24">
        <f>ROUND((+D26*D25),0)</f>
        <v>0</v>
      </c>
      <c r="E27" s="24">
        <f>ROUND((+E26*E25),0)</f>
        <v>0</v>
      </c>
      <c r="F27" s="24">
        <f>ROUND((+F26*F25),0)</f>
        <v>0</v>
      </c>
      <c r="G27" s="24">
        <f>ROUND((+G26*G25),2)</f>
        <v>0</v>
      </c>
      <c r="H27" s="24">
        <f>ROUND((+H26*H25),2)</f>
        <v>0</v>
      </c>
      <c r="I27" s="24">
        <f>SUM(B27:H27)</f>
        <v>0</v>
      </c>
      <c r="J27" s="1"/>
      <c r="K27" s="1"/>
      <c r="L27" s="1"/>
      <c r="M27" s="1"/>
      <c r="N27" s="1"/>
      <c r="O27" s="1"/>
      <c r="P27" s="1"/>
      <c r="Q27" s="1"/>
      <c r="R27" s="1"/>
      <c r="S27" s="1"/>
      <c r="T27" s="1"/>
      <c r="U27" s="1"/>
      <c r="V27" s="1"/>
      <c r="W27" s="1"/>
      <c r="X27" s="1"/>
      <c r="Y27" s="1"/>
      <c r="Z27" s="1"/>
    </row>
    <row r="28" spans="1:26" ht="12.7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 r="A29" s="11" t="s">
        <v>60</v>
      </c>
      <c r="B29" s="89">
        <v>3</v>
      </c>
      <c r="C29" s="94">
        <v>3</v>
      </c>
      <c r="D29" s="90">
        <v>3</v>
      </c>
      <c r="E29" s="94">
        <v>3</v>
      </c>
      <c r="F29" s="90">
        <v>3</v>
      </c>
      <c r="G29" s="94">
        <v>3</v>
      </c>
      <c r="H29" s="91">
        <v>3</v>
      </c>
      <c r="I29" s="4"/>
      <c r="J29" s="1"/>
      <c r="K29" s="1"/>
      <c r="L29" s="1"/>
      <c r="M29" s="1"/>
      <c r="N29" s="1"/>
      <c r="O29" s="1"/>
      <c r="P29" s="1"/>
      <c r="Q29" s="1"/>
      <c r="R29" s="1"/>
      <c r="S29" s="1"/>
      <c r="T29" s="1"/>
      <c r="U29" s="1"/>
      <c r="V29" s="1"/>
      <c r="W29" s="1"/>
      <c r="X29" s="1"/>
      <c r="Y29" s="1"/>
      <c r="Z29" s="1"/>
    </row>
    <row r="30" spans="1:26" ht="12.75">
      <c r="A30" s="19" t="s">
        <v>61</v>
      </c>
      <c r="B30" s="88"/>
      <c r="C30" s="95"/>
      <c r="D30" s="7"/>
      <c r="E30" s="95"/>
      <c r="F30" s="7"/>
      <c r="G30" s="95"/>
      <c r="H30" s="92"/>
      <c r="I30" s="1"/>
      <c r="J30" s="1"/>
      <c r="K30" s="1"/>
      <c r="L30" s="1"/>
      <c r="M30" s="1"/>
      <c r="N30" s="1"/>
      <c r="O30" s="1"/>
      <c r="P30" s="1"/>
      <c r="Q30" s="1"/>
      <c r="R30" s="1"/>
      <c r="S30" s="1"/>
      <c r="T30" s="1"/>
      <c r="U30" s="1"/>
      <c r="V30" s="1"/>
      <c r="W30" s="1"/>
      <c r="X30" s="1"/>
      <c r="Y30" s="1"/>
      <c r="Z30" s="1"/>
    </row>
    <row r="31" spans="1:26" ht="12.75">
      <c r="A31" s="19" t="s">
        <v>62</v>
      </c>
      <c r="B31" s="32"/>
      <c r="C31" s="50"/>
      <c r="D31" s="10"/>
      <c r="E31" s="50"/>
      <c r="F31" s="10"/>
      <c r="G31" s="50"/>
      <c r="H31" s="61"/>
      <c r="I31" s="2"/>
      <c r="J31" s="1"/>
      <c r="K31" s="1"/>
      <c r="L31" s="1"/>
      <c r="M31" s="1"/>
      <c r="N31" s="1"/>
      <c r="O31" s="1"/>
      <c r="P31" s="1"/>
      <c r="Q31" s="1"/>
      <c r="R31" s="1"/>
      <c r="S31" s="1"/>
      <c r="T31" s="1"/>
      <c r="U31" s="1"/>
      <c r="V31" s="1"/>
      <c r="W31" s="1"/>
      <c r="X31" s="1"/>
      <c r="Y31" s="1"/>
      <c r="Z31" s="1"/>
    </row>
    <row r="32" spans="1:26" ht="12.75">
      <c r="A32" s="19" t="s">
        <v>63</v>
      </c>
      <c r="B32" s="40">
        <v>0</v>
      </c>
      <c r="C32" s="40">
        <v>0</v>
      </c>
      <c r="D32" s="40">
        <v>0</v>
      </c>
      <c r="E32" s="40">
        <v>0</v>
      </c>
      <c r="F32" s="40">
        <v>0</v>
      </c>
      <c r="G32" s="40">
        <v>0</v>
      </c>
      <c r="H32" s="127">
        <v>0</v>
      </c>
      <c r="I32" s="37"/>
      <c r="J32" s="1"/>
      <c r="K32" s="1"/>
      <c r="L32" s="1"/>
      <c r="M32" s="1"/>
      <c r="N32" s="1"/>
      <c r="O32" s="1"/>
      <c r="P32" s="1"/>
      <c r="Q32" s="1"/>
      <c r="R32" s="1"/>
      <c r="S32" s="1"/>
      <c r="T32" s="1"/>
      <c r="U32" s="1"/>
      <c r="V32" s="1"/>
      <c r="W32" s="1"/>
      <c r="X32" s="1"/>
      <c r="Y32" s="1"/>
      <c r="Z32" s="1"/>
    </row>
    <row r="33" spans="1:26" ht="12.75">
      <c r="A33" s="19" t="s">
        <v>64</v>
      </c>
      <c r="B33" s="120">
        <v>0</v>
      </c>
      <c r="C33" s="120">
        <v>0</v>
      </c>
      <c r="D33" s="120">
        <v>0</v>
      </c>
      <c r="E33" s="120">
        <v>0</v>
      </c>
      <c r="F33" s="120">
        <v>0</v>
      </c>
      <c r="G33" s="120">
        <v>0</v>
      </c>
      <c r="H33" s="128">
        <v>0</v>
      </c>
      <c r="I33" s="37"/>
      <c r="J33" s="1"/>
      <c r="K33" s="1"/>
      <c r="L33" s="1"/>
      <c r="M33" s="1"/>
      <c r="N33" s="1"/>
      <c r="O33" s="1"/>
      <c r="P33" s="1"/>
      <c r="Q33" s="1"/>
      <c r="R33" s="1"/>
      <c r="S33" s="1"/>
      <c r="T33" s="1"/>
      <c r="U33" s="1"/>
      <c r="V33" s="1"/>
      <c r="W33" s="1"/>
      <c r="X33" s="1"/>
      <c r="Y33" s="1"/>
      <c r="Z33" s="1"/>
    </row>
    <row r="34" spans="1:26" ht="12.75">
      <c r="A34" s="19" t="s">
        <v>65</v>
      </c>
      <c r="B34" s="120">
        <v>0</v>
      </c>
      <c r="C34" s="120">
        <v>0</v>
      </c>
      <c r="D34" s="120">
        <v>0</v>
      </c>
      <c r="E34" s="120">
        <v>0</v>
      </c>
      <c r="F34" s="120">
        <v>0</v>
      </c>
      <c r="G34" s="120">
        <v>0</v>
      </c>
      <c r="H34" s="128">
        <v>0</v>
      </c>
      <c r="I34" s="37"/>
      <c r="J34" s="1"/>
      <c r="K34" s="1"/>
      <c r="L34" s="1"/>
      <c r="M34" s="1"/>
      <c r="N34" s="1"/>
      <c r="O34" s="1"/>
      <c r="P34" s="1"/>
      <c r="Q34" s="1"/>
      <c r="R34" s="1"/>
      <c r="S34" s="1"/>
      <c r="T34" s="1"/>
      <c r="U34" s="1"/>
      <c r="V34" s="1"/>
      <c r="W34" s="1"/>
      <c r="X34" s="1"/>
      <c r="Y34" s="1"/>
      <c r="Z34" s="1"/>
    </row>
    <row r="35" spans="1:26" ht="12.75">
      <c r="A35" s="19" t="s">
        <v>66</v>
      </c>
      <c r="B35" s="120">
        <v>0</v>
      </c>
      <c r="C35" s="120">
        <v>0</v>
      </c>
      <c r="D35" s="120">
        <v>0</v>
      </c>
      <c r="E35" s="120">
        <v>0</v>
      </c>
      <c r="F35" s="120">
        <v>0</v>
      </c>
      <c r="G35" s="120">
        <v>0</v>
      </c>
      <c r="H35" s="128">
        <v>0</v>
      </c>
      <c r="I35" s="37"/>
      <c r="J35" s="1"/>
      <c r="K35" s="1"/>
      <c r="L35" s="1"/>
      <c r="M35" s="1"/>
      <c r="N35" s="1"/>
      <c r="O35" s="1"/>
      <c r="P35" s="1"/>
      <c r="Q35" s="1"/>
      <c r="R35" s="1"/>
      <c r="S35" s="1"/>
      <c r="T35" s="1"/>
      <c r="U35" s="1"/>
      <c r="V35" s="1"/>
      <c r="W35" s="1"/>
      <c r="X35" s="1"/>
      <c r="Y35" s="1"/>
      <c r="Z35" s="1"/>
    </row>
    <row r="36" spans="1:26" ht="12.75">
      <c r="A36" s="11" t="s">
        <v>67</v>
      </c>
      <c r="B36" s="123">
        <v>0</v>
      </c>
      <c r="C36" s="123">
        <v>0</v>
      </c>
      <c r="D36" s="123">
        <v>0</v>
      </c>
      <c r="E36" s="123">
        <v>0</v>
      </c>
      <c r="F36" s="123">
        <v>0</v>
      </c>
      <c r="G36" s="123">
        <v>0</v>
      </c>
      <c r="H36" s="130">
        <v>0</v>
      </c>
      <c r="I36" s="4"/>
      <c r="J36" s="1"/>
      <c r="K36" s="1"/>
      <c r="L36" s="1"/>
      <c r="M36" s="1"/>
      <c r="N36" s="1"/>
      <c r="O36" s="1"/>
      <c r="P36" s="1"/>
      <c r="Q36" s="1"/>
      <c r="R36" s="1"/>
      <c r="S36" s="1"/>
      <c r="T36" s="1"/>
      <c r="U36" s="1"/>
      <c r="V36" s="1"/>
      <c r="W36" s="1"/>
      <c r="X36" s="1"/>
      <c r="Y36" s="1"/>
      <c r="Z36" s="1"/>
    </row>
    <row r="37" spans="1:26" ht="12.75">
      <c r="A37" s="19" t="s">
        <v>68</v>
      </c>
      <c r="B37" s="40">
        <f>SUM(B32:B36)</f>
        <v>0</v>
      </c>
      <c r="C37" s="40">
        <f aca="true" t="shared" si="2" ref="C37:H37">SUM(C32:C36)</f>
        <v>0</v>
      </c>
      <c r="D37" s="40">
        <f t="shared" si="2"/>
        <v>0</v>
      </c>
      <c r="E37" s="40">
        <f t="shared" si="2"/>
        <v>0</v>
      </c>
      <c r="F37" s="40">
        <f t="shared" si="2"/>
        <v>0</v>
      </c>
      <c r="G37" s="40">
        <f t="shared" si="2"/>
        <v>0</v>
      </c>
      <c r="H37" s="40">
        <f t="shared" si="2"/>
        <v>0</v>
      </c>
      <c r="I37" s="37"/>
      <c r="J37" s="1"/>
      <c r="K37" s="1"/>
      <c r="L37" s="1"/>
      <c r="M37" s="1"/>
      <c r="N37" s="1"/>
      <c r="O37" s="1"/>
      <c r="P37" s="1"/>
      <c r="Q37" s="1"/>
      <c r="R37" s="1"/>
      <c r="S37" s="1"/>
      <c r="T37" s="1"/>
      <c r="U37" s="1"/>
      <c r="V37" s="1"/>
      <c r="W37" s="1"/>
      <c r="X37" s="1"/>
      <c r="Y37" s="1"/>
      <c r="Z37" s="1"/>
    </row>
    <row r="38" spans="1:26" ht="12.75">
      <c r="A38" s="80" t="s">
        <v>69</v>
      </c>
      <c r="B38" s="123">
        <v>0</v>
      </c>
      <c r="C38" s="123">
        <v>0</v>
      </c>
      <c r="D38" s="123">
        <v>0</v>
      </c>
      <c r="E38" s="123">
        <v>0</v>
      </c>
      <c r="F38" s="123">
        <v>0</v>
      </c>
      <c r="G38" s="123">
        <v>0</v>
      </c>
      <c r="H38" s="130">
        <v>0</v>
      </c>
      <c r="I38" s="5"/>
      <c r="J38" s="1"/>
      <c r="K38" s="1"/>
      <c r="L38" s="1"/>
      <c r="M38" s="1"/>
      <c r="N38" s="1"/>
      <c r="O38" s="1"/>
      <c r="P38" s="1"/>
      <c r="Q38" s="1"/>
      <c r="R38" s="1"/>
      <c r="S38" s="1"/>
      <c r="T38" s="1"/>
      <c r="U38" s="1"/>
      <c r="V38" s="1"/>
      <c r="W38" s="1"/>
      <c r="X38" s="1"/>
      <c r="Y38" s="1"/>
      <c r="Z38" s="1"/>
    </row>
    <row r="39" spans="1:26" ht="12.75">
      <c r="A39" s="80" t="s">
        <v>70</v>
      </c>
      <c r="B39" s="24">
        <f>ROUND((+B38*B37),2)</f>
        <v>0</v>
      </c>
      <c r="C39" s="24">
        <f aca="true" t="shared" si="3" ref="C39:H39">ROUND((+C38*C37),2)</f>
        <v>0</v>
      </c>
      <c r="D39" s="24">
        <f t="shared" si="3"/>
        <v>0</v>
      </c>
      <c r="E39" s="24">
        <f t="shared" si="3"/>
        <v>0</v>
      </c>
      <c r="F39" s="24">
        <f t="shared" si="3"/>
        <v>0</v>
      </c>
      <c r="G39" s="24">
        <f t="shared" si="3"/>
        <v>0</v>
      </c>
      <c r="H39" s="24">
        <f t="shared" si="3"/>
        <v>0</v>
      </c>
      <c r="I39" s="24">
        <f>SUM(B39:H39)</f>
        <v>0</v>
      </c>
      <c r="J39" s="1"/>
      <c r="K39" s="1"/>
      <c r="L39" s="1"/>
      <c r="M39" s="1"/>
      <c r="N39" s="1"/>
      <c r="O39" s="1"/>
      <c r="P39" s="1"/>
      <c r="Q39" s="1"/>
      <c r="R39" s="1"/>
      <c r="S39" s="1"/>
      <c r="T39" s="1"/>
      <c r="U39" s="1"/>
      <c r="V39" s="1"/>
      <c r="W39" s="1"/>
      <c r="X39" s="1"/>
      <c r="Y39" s="1"/>
      <c r="Z39" s="1"/>
    </row>
    <row r="40" spans="1:26" ht="12.75">
      <c r="A40" s="80" t="s">
        <v>72</v>
      </c>
      <c r="B40" s="24">
        <f aca="true" t="shared" si="4" ref="B40:H40">+B39+B27+B15</f>
        <v>0</v>
      </c>
      <c r="C40" s="24">
        <f t="shared" si="4"/>
        <v>0</v>
      </c>
      <c r="D40" s="24">
        <f t="shared" si="4"/>
        <v>0</v>
      </c>
      <c r="E40" s="24">
        <f t="shared" si="4"/>
        <v>0</v>
      </c>
      <c r="F40" s="24">
        <f t="shared" si="4"/>
        <v>0</v>
      </c>
      <c r="G40" s="24">
        <f t="shared" si="4"/>
        <v>0</v>
      </c>
      <c r="H40" s="24">
        <f t="shared" si="4"/>
        <v>0</v>
      </c>
      <c r="I40" s="24">
        <f>SUM(B40:H40)</f>
        <v>0</v>
      </c>
      <c r="J40" s="1"/>
      <c r="K40" s="1"/>
      <c r="L40" s="1"/>
      <c r="M40" s="1"/>
      <c r="N40" s="1"/>
      <c r="O40" s="1"/>
      <c r="P40" s="1"/>
      <c r="Q40" s="1"/>
      <c r="R40" s="1"/>
      <c r="S40" s="1"/>
      <c r="T40" s="1"/>
      <c r="U40" s="1"/>
      <c r="V40" s="1"/>
      <c r="W40" s="1"/>
      <c r="X40" s="1"/>
      <c r="Y40" s="1"/>
      <c r="Z40" s="1"/>
    </row>
    <row r="41" spans="2:26" ht="12.75">
      <c r="B41" s="25"/>
      <c r="C41" s="25"/>
      <c r="D41" s="25"/>
      <c r="E41" s="25"/>
      <c r="F41" s="25"/>
      <c r="G41" s="25"/>
      <c r="H41" s="25"/>
      <c r="I41" s="25"/>
      <c r="J41" s="1"/>
      <c r="K41" s="1"/>
      <c r="L41" s="1"/>
      <c r="M41" s="1"/>
      <c r="N41" s="1"/>
      <c r="O41" s="1"/>
      <c r="P41" s="1"/>
      <c r="Q41" s="1"/>
      <c r="R41" s="1"/>
      <c r="S41" s="1"/>
      <c r="T41" s="1"/>
      <c r="U41" s="1"/>
      <c r="V41" s="1"/>
      <c r="W41" s="1"/>
      <c r="X41" s="1"/>
      <c r="Y41" s="1"/>
      <c r="Z41" s="1"/>
    </row>
    <row r="42" spans="1:26" ht="51" customHeight="1">
      <c r="A42" s="182" t="s">
        <v>144</v>
      </c>
      <c r="B42" s="182"/>
      <c r="C42" s="182"/>
      <c r="D42" s="182"/>
      <c r="E42" s="182"/>
      <c r="F42" s="182"/>
      <c r="G42" s="182"/>
      <c r="H42" s="182"/>
      <c r="I42" s="182"/>
      <c r="J42" s="1"/>
      <c r="K42" s="1"/>
      <c r="L42" s="1"/>
      <c r="M42" s="1"/>
      <c r="N42" s="1"/>
      <c r="O42" s="1"/>
      <c r="P42" s="1"/>
      <c r="Q42" s="1"/>
      <c r="R42" s="1"/>
      <c r="S42" s="1"/>
      <c r="T42" s="1"/>
      <c r="U42" s="1"/>
      <c r="V42" s="1"/>
      <c r="W42" s="1"/>
      <c r="X42" s="1"/>
      <c r="Y42" s="1"/>
      <c r="Z42" s="1"/>
    </row>
    <row r="43" spans="1:26" ht="12.75">
      <c r="A43" s="1"/>
      <c r="B43" s="1"/>
      <c r="C43" s="1"/>
      <c r="D43" s="3"/>
      <c r="E43" s="3"/>
      <c r="F43" s="3"/>
      <c r="G43" s="1"/>
      <c r="H43" s="1"/>
      <c r="I43" s="1"/>
      <c r="J43" s="1"/>
      <c r="K43" s="1"/>
      <c r="L43" s="1"/>
      <c r="M43" s="1"/>
      <c r="N43" s="1"/>
      <c r="O43" s="1"/>
      <c r="P43" s="1"/>
      <c r="Q43" s="1"/>
      <c r="R43" s="1"/>
      <c r="S43" s="1"/>
      <c r="T43" s="1"/>
      <c r="U43" s="1"/>
      <c r="V43" s="1"/>
      <c r="W43" s="1"/>
      <c r="X43" s="1"/>
      <c r="Y43" s="1"/>
      <c r="Z43" s="1"/>
    </row>
    <row r="44" spans="1:26" ht="12.75">
      <c r="A44" s="8"/>
      <c r="B44" s="1"/>
      <c r="C44" s="1"/>
      <c r="D44" s="3"/>
      <c r="E44" s="3"/>
      <c r="F44" s="3"/>
      <c r="G44" s="1"/>
      <c r="H44" s="1"/>
      <c r="I44" s="1"/>
      <c r="J44" s="1"/>
      <c r="K44" s="1"/>
      <c r="L44" s="1"/>
      <c r="M44" s="1"/>
      <c r="N44" s="1"/>
      <c r="O44" s="1"/>
      <c r="P44" s="1"/>
      <c r="Q44" s="1"/>
      <c r="R44" s="1"/>
      <c r="S44" s="1"/>
      <c r="T44" s="1"/>
      <c r="U44" s="1"/>
      <c r="V44" s="1"/>
      <c r="W44" s="1"/>
      <c r="X44" s="1"/>
      <c r="Y44" s="1"/>
      <c r="Z44" s="1"/>
    </row>
    <row r="45" spans="1:26" ht="12.75">
      <c r="A45" s="8"/>
      <c r="B45" s="1"/>
      <c r="C45" s="1"/>
      <c r="D45" s="3"/>
      <c r="E45" s="3"/>
      <c r="F45" s="3"/>
      <c r="G45" s="1"/>
      <c r="H45" s="1"/>
      <c r="I45" s="1"/>
      <c r="J45" s="1"/>
      <c r="K45" s="1"/>
      <c r="L45" s="1"/>
      <c r="M45" s="1"/>
      <c r="N45" s="1"/>
      <c r="O45" s="1"/>
      <c r="P45" s="1"/>
      <c r="Q45" s="1"/>
      <c r="R45" s="1"/>
      <c r="S45" s="1"/>
      <c r="T45" s="1"/>
      <c r="U45" s="1"/>
      <c r="V45" s="1"/>
      <c r="W45" s="1"/>
      <c r="X45" s="1"/>
      <c r="Y45" s="1"/>
      <c r="Z45" s="1"/>
    </row>
    <row r="46" spans="2:26" ht="12.75">
      <c r="B46" s="1"/>
      <c r="C46" s="1"/>
      <c r="D46" s="1"/>
      <c r="E46" s="1"/>
      <c r="F46" s="1"/>
      <c r="G46" s="1"/>
      <c r="H46" s="1"/>
      <c r="I46" s="1"/>
      <c r="J46" s="1"/>
      <c r="K46" s="1"/>
      <c r="L46" s="1"/>
      <c r="M46" s="1"/>
      <c r="N46" s="1"/>
      <c r="O46" s="1"/>
      <c r="P46" s="1"/>
      <c r="Q46" s="1"/>
      <c r="R46" s="1"/>
      <c r="S46" s="1"/>
      <c r="T46" s="1"/>
      <c r="U46" s="1"/>
      <c r="V46" s="1"/>
      <c r="W46" s="1"/>
      <c r="X46" s="1"/>
      <c r="Y46" s="1"/>
      <c r="Z46" s="1"/>
    </row>
    <row r="47" spans="2:26" ht="12.75">
      <c r="B47" s="1"/>
      <c r="C47" s="1"/>
      <c r="D47" s="2"/>
      <c r="E47" s="2"/>
      <c r="F47" s="2"/>
      <c r="G47" s="1"/>
      <c r="H47" s="1"/>
      <c r="I47" s="1"/>
      <c r="J47" s="1"/>
      <c r="K47" s="1"/>
      <c r="L47" s="1"/>
      <c r="M47" s="1"/>
      <c r="N47" s="1"/>
      <c r="O47" s="1"/>
      <c r="P47" s="1"/>
      <c r="Q47" s="1"/>
      <c r="R47" s="1"/>
      <c r="S47" s="1"/>
      <c r="T47" s="1"/>
      <c r="U47" s="1"/>
      <c r="V47" s="1"/>
      <c r="W47" s="1"/>
      <c r="X47" s="1"/>
      <c r="Y47" s="1"/>
      <c r="Z47" s="1"/>
    </row>
    <row r="48" spans="1:26" ht="12.75">
      <c r="A48" s="1"/>
      <c r="B48" s="1"/>
      <c r="C48" s="1"/>
      <c r="D48" s="3"/>
      <c r="E48" s="3"/>
      <c r="F48" s="3"/>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20"/>
      <c r="G49" s="1"/>
      <c r="H49" s="1"/>
      <c r="I49" s="1"/>
      <c r="J49" s="1"/>
      <c r="K49" s="1"/>
      <c r="L49" s="1"/>
      <c r="M49" s="1"/>
      <c r="N49" s="1"/>
      <c r="O49" s="1"/>
      <c r="P49" s="1"/>
      <c r="Q49" s="1"/>
      <c r="R49" s="1"/>
      <c r="S49" s="1"/>
      <c r="T49" s="1"/>
      <c r="U49" s="1"/>
      <c r="V49" s="1"/>
      <c r="W49" s="1"/>
      <c r="X49" s="1"/>
      <c r="Y49" s="1"/>
      <c r="Z49" s="1"/>
    </row>
    <row r="50" spans="1:26" ht="12.75">
      <c r="A50" s="1"/>
      <c r="B50" s="1"/>
      <c r="C50" s="1"/>
      <c r="D50" s="3"/>
      <c r="E50" s="3"/>
      <c r="F50" s="3"/>
      <c r="G50" s="1"/>
      <c r="H50" s="1"/>
      <c r="I50" s="1"/>
      <c r="J50" s="1"/>
      <c r="K50" s="1"/>
      <c r="L50" s="1"/>
      <c r="M50" s="1"/>
      <c r="N50" s="1"/>
      <c r="O50" s="1"/>
      <c r="P50" s="1"/>
      <c r="Q50" s="1"/>
      <c r="R50" s="1"/>
      <c r="S50" s="1"/>
      <c r="T50" s="1"/>
      <c r="U50" s="1"/>
      <c r="V50" s="1"/>
      <c r="W50" s="1"/>
      <c r="X50" s="1"/>
      <c r="Y50" s="1"/>
      <c r="Z50" s="1"/>
    </row>
    <row r="51" spans="1:26" ht="12.75">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20"/>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20"/>
      <c r="G55" s="1"/>
      <c r="H55" s="1"/>
      <c r="I55" s="1"/>
      <c r="J55" s="1"/>
      <c r="K55" s="1"/>
      <c r="L55" s="1"/>
      <c r="M55" s="1"/>
      <c r="N55" s="1"/>
      <c r="O55" s="1"/>
      <c r="P55" s="1"/>
      <c r="Q55" s="1"/>
      <c r="R55" s="1"/>
      <c r="S55" s="1"/>
      <c r="T55" s="1"/>
      <c r="U55" s="1"/>
      <c r="V55" s="1"/>
      <c r="W55" s="1"/>
      <c r="X55" s="1"/>
      <c r="Y55" s="1"/>
      <c r="Z55" s="1"/>
    </row>
    <row r="56" spans="1:26" ht="12.75">
      <c r="A56" s="1"/>
      <c r="B56" s="1"/>
      <c r="C56" s="1"/>
      <c r="D56" s="2"/>
      <c r="E56" s="2"/>
      <c r="F56" s="2"/>
      <c r="G56" s="1"/>
      <c r="H56" s="1"/>
      <c r="I56" s="1"/>
      <c r="J56" s="1"/>
      <c r="K56" s="1"/>
      <c r="L56" s="1"/>
      <c r="M56" s="1"/>
      <c r="N56" s="1"/>
      <c r="O56" s="1"/>
      <c r="P56" s="1"/>
      <c r="Q56" s="1"/>
      <c r="R56" s="1"/>
      <c r="S56" s="1"/>
      <c r="T56" s="1"/>
      <c r="U56" s="1"/>
      <c r="V56" s="1"/>
      <c r="W56" s="1"/>
      <c r="X56" s="1"/>
      <c r="Y56" s="1"/>
      <c r="Z56" s="1"/>
    </row>
    <row r="57" spans="1:26" ht="12.75">
      <c r="A57" s="1"/>
      <c r="B57" s="1"/>
      <c r="C57" s="1"/>
      <c r="D57" s="3"/>
      <c r="E57" s="3"/>
      <c r="F57" s="3"/>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20"/>
      <c r="G58" s="1"/>
      <c r="H58" s="1"/>
      <c r="I58" s="1"/>
      <c r="J58" s="1"/>
      <c r="K58" s="1"/>
      <c r="L58" s="1"/>
      <c r="M58" s="1"/>
      <c r="N58" s="1"/>
      <c r="O58" s="1"/>
      <c r="P58" s="1"/>
      <c r="Q58" s="1"/>
      <c r="R58" s="1"/>
      <c r="S58" s="1"/>
      <c r="T58" s="1"/>
      <c r="U58" s="1"/>
      <c r="V58" s="1"/>
      <c r="W58" s="1"/>
      <c r="X58" s="1"/>
      <c r="Y58" s="1"/>
      <c r="Z58" s="1"/>
    </row>
    <row r="59" spans="1:26" ht="12.75">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ht="12.75">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2"/>
      <c r="E62" s="2"/>
      <c r="F62" s="2"/>
      <c r="G62" s="1"/>
      <c r="H62" s="2"/>
      <c r="I62" s="2"/>
      <c r="J62" s="2"/>
      <c r="K62" s="1"/>
      <c r="L62" s="2"/>
      <c r="M62" s="2"/>
      <c r="N62" s="2"/>
      <c r="O62" s="1"/>
      <c r="P62" s="2"/>
      <c r="Q62" s="2"/>
      <c r="R62" s="2"/>
      <c r="S62" s="1"/>
      <c r="T62" s="2"/>
      <c r="U62" s="2"/>
      <c r="V62" s="2"/>
      <c r="W62" s="1"/>
      <c r="X62" s="2"/>
      <c r="Y62" s="2"/>
      <c r="Z62" s="2"/>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3"/>
      <c r="E64" s="3"/>
      <c r="F64" s="3"/>
      <c r="G64" s="1"/>
      <c r="H64" s="3"/>
      <c r="I64" s="3"/>
      <c r="J64" s="3"/>
      <c r="K64" s="1"/>
      <c r="L64" s="3"/>
      <c r="M64" s="3"/>
      <c r="N64" s="3"/>
      <c r="O64" s="1"/>
      <c r="P64" s="3"/>
      <c r="Q64" s="3"/>
      <c r="R64" s="3"/>
      <c r="S64" s="1"/>
      <c r="T64" s="3"/>
      <c r="U64" s="3"/>
      <c r="V64" s="3"/>
      <c r="W64" s="1"/>
      <c r="X64" s="3"/>
      <c r="Y64" s="3"/>
      <c r="Z64" s="3"/>
    </row>
    <row r="65" spans="1:26" ht="12.75">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3"/>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sheetData>
  <sheetProtection/>
  <mergeCells count="1">
    <mergeCell ref="A42:I42"/>
  </mergeCells>
  <printOptions/>
  <pageMargins left="0.25" right="0.25" top="0" bottom="0" header="0" footer="0.18"/>
  <pageSetup blackAndWhite="1" fitToHeight="1" fitToWidth="1" horizontalDpi="300" verticalDpi="300" orientation="landscape" pageOrder="overThenDown" scale="91"/>
</worksheet>
</file>

<file path=xl/worksheets/sheet7.xml><?xml version="1.0" encoding="utf-8"?>
<worksheet xmlns="http://schemas.openxmlformats.org/spreadsheetml/2006/main" xmlns:r="http://schemas.openxmlformats.org/officeDocument/2006/relationships">
  <sheetPr>
    <pageSetUpPr fitToPage="1"/>
  </sheetPr>
  <dimension ref="A1:X41"/>
  <sheetViews>
    <sheetView zoomScalePageLayoutView="0" workbookViewId="0" topLeftCell="A2">
      <selection activeCell="R26" sqref="R26"/>
    </sheetView>
  </sheetViews>
  <sheetFormatPr defaultColWidth="11.421875" defaultRowHeight="12.75"/>
  <cols>
    <col min="1" max="1" width="4.421875" style="0" customWidth="1"/>
    <col min="2" max="2" width="20.421875" style="0" customWidth="1"/>
    <col min="3" max="3" width="11.140625" style="0" customWidth="1"/>
    <col min="4" max="4" width="8.8515625" style="0" customWidth="1"/>
    <col min="5" max="5" width="11.421875" style="0" customWidth="1"/>
    <col min="6" max="6" width="11.00390625" style="0" customWidth="1"/>
    <col min="7" max="7" width="8.421875" style="0" customWidth="1"/>
    <col min="8" max="8" width="11.00390625" style="0" customWidth="1"/>
    <col min="9" max="9" width="10.8515625" style="0" customWidth="1"/>
    <col min="10" max="10" width="9.7109375" style="0" customWidth="1"/>
    <col min="11" max="16384" width="8.8515625" style="0" customWidth="1"/>
  </cols>
  <sheetData>
    <row r="1" spans="1:6" ht="18">
      <c r="A1" s="156" t="s">
        <v>73</v>
      </c>
      <c r="B1" s="8"/>
      <c r="C1" s="8"/>
      <c r="D1" s="8"/>
      <c r="E1" s="8"/>
      <c r="F1" s="8"/>
    </row>
    <row r="2" ht="18">
      <c r="A2" s="158" t="str">
        <f>SUMMARY!A2</f>
        <v>** Contractor's Name</v>
      </c>
    </row>
    <row r="3" ht="66" customHeight="1">
      <c r="A3" s="178" t="str">
        <f>SUMMARY!A3</f>
        <v>**  RFP No.</v>
      </c>
    </row>
    <row r="4" spans="3:23" ht="12.75">
      <c r="C4" s="42"/>
      <c r="D4" s="44" t="s">
        <v>45</v>
      </c>
      <c r="E4" s="45"/>
      <c r="F4" s="42"/>
      <c r="G4" s="44" t="s">
        <v>46</v>
      </c>
      <c r="H4" s="45"/>
      <c r="I4" s="42"/>
      <c r="J4" s="44" t="s">
        <v>47</v>
      </c>
      <c r="K4" s="45"/>
      <c r="L4" s="42"/>
      <c r="M4" s="44" t="s">
        <v>48</v>
      </c>
      <c r="N4" s="45"/>
      <c r="O4" s="42"/>
      <c r="P4" s="44" t="s">
        <v>49</v>
      </c>
      <c r="Q4" s="45"/>
      <c r="R4" s="42"/>
      <c r="S4" s="44" t="s">
        <v>50</v>
      </c>
      <c r="T4" s="45"/>
      <c r="U4" s="42"/>
      <c r="V4" s="44" t="s">
        <v>51</v>
      </c>
      <c r="W4" s="45"/>
    </row>
    <row r="5" spans="3:24" ht="12.75">
      <c r="C5" s="86" t="s">
        <v>52</v>
      </c>
      <c r="D5" s="9" t="s">
        <v>52</v>
      </c>
      <c r="E5" s="84"/>
      <c r="F5" s="86" t="s">
        <v>52</v>
      </c>
      <c r="G5" s="9" t="s">
        <v>52</v>
      </c>
      <c r="H5" s="84"/>
      <c r="I5" s="86" t="s">
        <v>52</v>
      </c>
      <c r="J5" s="9" t="s">
        <v>52</v>
      </c>
      <c r="K5" s="84"/>
      <c r="L5" s="86" t="s">
        <v>52</v>
      </c>
      <c r="M5" s="9" t="s">
        <v>52</v>
      </c>
      <c r="N5" s="84"/>
      <c r="O5" s="86" t="s">
        <v>52</v>
      </c>
      <c r="P5" s="9" t="s">
        <v>52</v>
      </c>
      <c r="Q5" s="84"/>
      <c r="R5" s="86" t="s">
        <v>52</v>
      </c>
      <c r="S5" s="9" t="s">
        <v>52</v>
      </c>
      <c r="T5" s="84"/>
      <c r="U5" s="86" t="s">
        <v>52</v>
      </c>
      <c r="V5" s="9" t="s">
        <v>52</v>
      </c>
      <c r="W5" s="84"/>
      <c r="X5" s="8"/>
    </row>
    <row r="6" spans="1:24" ht="12.75">
      <c r="A6" s="75"/>
      <c r="B6" s="47" t="s">
        <v>53</v>
      </c>
      <c r="C6" s="62" t="s">
        <v>54</v>
      </c>
      <c r="D6" s="47" t="s">
        <v>55</v>
      </c>
      <c r="E6" s="85" t="s">
        <v>56</v>
      </c>
      <c r="F6" s="62" t="s">
        <v>54</v>
      </c>
      <c r="G6" s="47" t="s">
        <v>55</v>
      </c>
      <c r="H6" s="85" t="s">
        <v>56</v>
      </c>
      <c r="I6" s="62" t="s">
        <v>54</v>
      </c>
      <c r="J6" s="47" t="s">
        <v>55</v>
      </c>
      <c r="K6" s="85" t="s">
        <v>56</v>
      </c>
      <c r="L6" s="62" t="s">
        <v>54</v>
      </c>
      <c r="M6" s="47" t="s">
        <v>55</v>
      </c>
      <c r="N6" s="85" t="s">
        <v>56</v>
      </c>
      <c r="O6" s="62" t="s">
        <v>54</v>
      </c>
      <c r="P6" s="47" t="s">
        <v>55</v>
      </c>
      <c r="Q6" s="85" t="s">
        <v>56</v>
      </c>
      <c r="R6" s="62" t="s">
        <v>54</v>
      </c>
      <c r="S6" s="47" t="s">
        <v>55</v>
      </c>
      <c r="T6" s="85" t="s">
        <v>56</v>
      </c>
      <c r="U6" s="62" t="s">
        <v>54</v>
      </c>
      <c r="V6" s="47" t="s">
        <v>55</v>
      </c>
      <c r="W6" s="85" t="s">
        <v>56</v>
      </c>
      <c r="X6" s="16" t="s">
        <v>9</v>
      </c>
    </row>
    <row r="7" spans="1:24" ht="12.75">
      <c r="A7" s="4">
        <v>1</v>
      </c>
      <c r="C7" s="35">
        <v>0</v>
      </c>
      <c r="D7" s="55">
        <v>0</v>
      </c>
      <c r="E7" s="36">
        <f>ROUND((+D7*C7),2)</f>
        <v>0</v>
      </c>
      <c r="F7" s="35">
        <v>0</v>
      </c>
      <c r="G7" s="55">
        <v>0</v>
      </c>
      <c r="H7" s="36">
        <f>ROUND((+G7*F7),2)</f>
        <v>0</v>
      </c>
      <c r="I7" s="35">
        <v>0</v>
      </c>
      <c r="J7" s="55">
        <v>0</v>
      </c>
      <c r="K7" s="36">
        <f>ROUND((+J7*I7),2)</f>
        <v>0</v>
      </c>
      <c r="L7" s="35">
        <v>0</v>
      </c>
      <c r="M7" s="55">
        <v>0</v>
      </c>
      <c r="N7" s="36">
        <f>ROUND((+M7*L7),2)</f>
        <v>0</v>
      </c>
      <c r="O7" s="35">
        <v>0</v>
      </c>
      <c r="P7" s="55">
        <v>0</v>
      </c>
      <c r="Q7" s="36">
        <f>ROUND((+P7*O7),2)</f>
        <v>0</v>
      </c>
      <c r="R7" s="35">
        <v>0</v>
      </c>
      <c r="S7" s="55">
        <v>0</v>
      </c>
      <c r="T7" s="36">
        <f>ROUND((+S7*R7),2)</f>
        <v>0</v>
      </c>
      <c r="U7" s="35">
        <v>0</v>
      </c>
      <c r="V7" s="54">
        <v>0</v>
      </c>
      <c r="W7" s="36">
        <f>ROUND((+V7*U7),2)</f>
        <v>0</v>
      </c>
      <c r="X7" s="36">
        <f>+W7+T7+Q7+N7+K7+H7+E7</f>
        <v>0</v>
      </c>
    </row>
    <row r="8" spans="1:24" ht="12.75">
      <c r="A8" s="4">
        <v>2</v>
      </c>
      <c r="C8" s="124">
        <v>0</v>
      </c>
      <c r="D8" s="55">
        <v>0</v>
      </c>
      <c r="E8" s="126">
        <f aca="true" t="shared" si="0" ref="E8:E23">ROUND((+D8*C8),2)</f>
        <v>0</v>
      </c>
      <c r="F8" s="124">
        <v>0</v>
      </c>
      <c r="G8" s="55">
        <v>0</v>
      </c>
      <c r="H8" s="126">
        <f aca="true" t="shared" si="1" ref="H8:H23">ROUND((+G8*F8),2)</f>
        <v>0</v>
      </c>
      <c r="I8" s="124">
        <v>0</v>
      </c>
      <c r="J8" s="55">
        <v>0</v>
      </c>
      <c r="K8" s="126">
        <f aca="true" t="shared" si="2" ref="K8:K23">ROUND((+J8*I8),2)</f>
        <v>0</v>
      </c>
      <c r="L8" s="124">
        <v>0</v>
      </c>
      <c r="M8" s="55">
        <v>0</v>
      </c>
      <c r="N8" s="126">
        <f aca="true" t="shared" si="3" ref="N8:N23">ROUND((+M8*L8),2)</f>
        <v>0</v>
      </c>
      <c r="O8" s="124">
        <v>0</v>
      </c>
      <c r="P8" s="55">
        <v>0</v>
      </c>
      <c r="Q8" s="126">
        <f aca="true" t="shared" si="4" ref="Q8:Q23">ROUND((+P8*O8),2)</f>
        <v>0</v>
      </c>
      <c r="R8" s="124">
        <v>0</v>
      </c>
      <c r="S8" s="55">
        <v>0</v>
      </c>
      <c r="T8" s="126">
        <f aca="true" t="shared" si="5" ref="T8:T23">ROUND((+S8*R8),2)</f>
        <v>0</v>
      </c>
      <c r="U8" s="124">
        <v>0</v>
      </c>
      <c r="V8" s="55">
        <v>0</v>
      </c>
      <c r="W8" s="126">
        <f aca="true" t="shared" si="6" ref="W8:W23">ROUND((+V8*U8),2)</f>
        <v>0</v>
      </c>
      <c r="X8" s="126">
        <f aca="true" t="shared" si="7" ref="X8:X23">+W8+T8+Q8+N8+K8+H8+E8</f>
        <v>0</v>
      </c>
    </row>
    <row r="9" spans="1:24" ht="12.75">
      <c r="A9" s="4">
        <v>3</v>
      </c>
      <c r="C9" s="124">
        <v>0</v>
      </c>
      <c r="D9" s="55">
        <v>0</v>
      </c>
      <c r="E9" s="126">
        <f t="shared" si="0"/>
        <v>0</v>
      </c>
      <c r="F9" s="124">
        <v>0</v>
      </c>
      <c r="G9" s="55">
        <v>0</v>
      </c>
      <c r="H9" s="126">
        <f t="shared" si="1"/>
        <v>0</v>
      </c>
      <c r="I9" s="124">
        <v>0</v>
      </c>
      <c r="J9" s="55">
        <v>0</v>
      </c>
      <c r="K9" s="126">
        <f t="shared" si="2"/>
        <v>0</v>
      </c>
      <c r="L9" s="124">
        <v>0</v>
      </c>
      <c r="M9" s="55">
        <v>0</v>
      </c>
      <c r="N9" s="126">
        <f t="shared" si="3"/>
        <v>0</v>
      </c>
      <c r="O9" s="124">
        <v>0</v>
      </c>
      <c r="P9" s="55">
        <v>0</v>
      </c>
      <c r="Q9" s="126">
        <f t="shared" si="4"/>
        <v>0</v>
      </c>
      <c r="R9" s="124">
        <v>0</v>
      </c>
      <c r="S9" s="55">
        <v>0</v>
      </c>
      <c r="T9" s="126">
        <f t="shared" si="5"/>
        <v>0</v>
      </c>
      <c r="U9" s="124">
        <v>0</v>
      </c>
      <c r="V9" s="55">
        <v>0</v>
      </c>
      <c r="W9" s="126">
        <f t="shared" si="6"/>
        <v>0</v>
      </c>
      <c r="X9" s="126">
        <f t="shared" si="7"/>
        <v>0</v>
      </c>
    </row>
    <row r="10" spans="1:24" ht="12.75">
      <c r="A10" s="4">
        <v>4</v>
      </c>
      <c r="C10" s="124">
        <v>0</v>
      </c>
      <c r="D10" s="55">
        <v>0</v>
      </c>
      <c r="E10" s="126">
        <f t="shared" si="0"/>
        <v>0</v>
      </c>
      <c r="F10" s="124">
        <v>0</v>
      </c>
      <c r="G10" s="55">
        <v>0</v>
      </c>
      <c r="H10" s="126">
        <f t="shared" si="1"/>
        <v>0</v>
      </c>
      <c r="I10" s="124">
        <v>0</v>
      </c>
      <c r="J10" s="55">
        <v>0</v>
      </c>
      <c r="K10" s="126">
        <f t="shared" si="2"/>
        <v>0</v>
      </c>
      <c r="L10" s="124">
        <v>0</v>
      </c>
      <c r="M10" s="55">
        <v>0</v>
      </c>
      <c r="N10" s="126">
        <f t="shared" si="3"/>
        <v>0</v>
      </c>
      <c r="O10" s="124">
        <v>0</v>
      </c>
      <c r="P10" s="55">
        <v>0</v>
      </c>
      <c r="Q10" s="126">
        <f t="shared" si="4"/>
        <v>0</v>
      </c>
      <c r="R10" s="124">
        <v>0</v>
      </c>
      <c r="S10" s="55">
        <v>0</v>
      </c>
      <c r="T10" s="126">
        <f t="shared" si="5"/>
        <v>0</v>
      </c>
      <c r="U10" s="124">
        <v>0</v>
      </c>
      <c r="V10" s="55">
        <v>0</v>
      </c>
      <c r="W10" s="126">
        <f t="shared" si="6"/>
        <v>0</v>
      </c>
      <c r="X10" s="126">
        <f t="shared" si="7"/>
        <v>0</v>
      </c>
    </row>
    <row r="11" spans="1:24" ht="12.75">
      <c r="A11" s="4">
        <v>5</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24" ht="12.75">
      <c r="A12" s="4">
        <v>6</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24" ht="12.75">
      <c r="A13" s="5">
        <v>7</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ht="12.75">
      <c r="A14" s="4">
        <v>8</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ht="12.75">
      <c r="A15" s="4">
        <v>9</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ht="12.75">
      <c r="A16" s="4">
        <v>10</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ht="12.75">
      <c r="A17" s="4">
        <v>11</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24" ht="12.75">
      <c r="A18" s="4">
        <v>12</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ht="12.75">
      <c r="A19" s="4">
        <v>13</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ht="12.75">
      <c r="A20" s="5">
        <v>14</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ht="12.75">
      <c r="A21" s="5">
        <v>15</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ht="12.75">
      <c r="A22" s="4">
        <v>16</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ht="12.75">
      <c r="A23" s="4">
        <v>17</v>
      </c>
      <c r="C23" s="124">
        <v>0</v>
      </c>
      <c r="D23" s="55">
        <v>0</v>
      </c>
      <c r="E23" s="126">
        <f t="shared" si="0"/>
        <v>0</v>
      </c>
      <c r="F23" s="124">
        <v>0</v>
      </c>
      <c r="G23" s="38">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ht="12.75">
      <c r="A24" s="5">
        <v>18</v>
      </c>
      <c r="C24" s="124">
        <v>0</v>
      </c>
      <c r="D24" s="55">
        <v>0</v>
      </c>
      <c r="E24" s="126">
        <f aca="true" t="shared" si="8" ref="E24:E36">ROUND((+D24*C24),2)</f>
        <v>0</v>
      </c>
      <c r="F24" s="124">
        <v>0</v>
      </c>
      <c r="G24" s="55">
        <v>0</v>
      </c>
      <c r="H24" s="126">
        <f aca="true" t="shared" si="9" ref="H24:H36">ROUND((+G24*F24),2)</f>
        <v>0</v>
      </c>
      <c r="I24" s="124">
        <v>0</v>
      </c>
      <c r="J24" s="55">
        <v>0</v>
      </c>
      <c r="K24" s="126">
        <f aca="true" t="shared" si="10" ref="K24:K36">ROUND((+J24*I24),2)</f>
        <v>0</v>
      </c>
      <c r="L24" s="124">
        <v>0</v>
      </c>
      <c r="M24" s="55">
        <v>0</v>
      </c>
      <c r="N24" s="126">
        <f aca="true" t="shared" si="11" ref="N24:N36">ROUND((+M24*L24),2)</f>
        <v>0</v>
      </c>
      <c r="O24" s="124">
        <v>0</v>
      </c>
      <c r="P24" s="55">
        <v>0</v>
      </c>
      <c r="Q24" s="126">
        <f aca="true" t="shared" si="12" ref="Q24:Q36">ROUND((+P24*O24),2)</f>
        <v>0</v>
      </c>
      <c r="R24" s="124">
        <v>0</v>
      </c>
      <c r="S24" s="55">
        <v>0</v>
      </c>
      <c r="T24" s="126">
        <f aca="true" t="shared" si="13" ref="T24:T36">ROUND((+S24*R24),2)</f>
        <v>0</v>
      </c>
      <c r="U24" s="124">
        <v>0</v>
      </c>
      <c r="V24" s="55">
        <v>0</v>
      </c>
      <c r="W24" s="126">
        <f aca="true" t="shared" si="14" ref="W24:W36">ROUND((+V24*U24),2)</f>
        <v>0</v>
      </c>
      <c r="X24" s="126">
        <f aca="true" t="shared" si="15" ref="X24:X37">+W24+T24+Q24+N24+K24+H24+E24</f>
        <v>0</v>
      </c>
    </row>
    <row r="25" spans="1:24" ht="12.75">
      <c r="A25" s="5">
        <v>19</v>
      </c>
      <c r="C25" s="124">
        <v>0</v>
      </c>
      <c r="D25" s="55">
        <v>0</v>
      </c>
      <c r="E25" s="126">
        <f t="shared" si="8"/>
        <v>0</v>
      </c>
      <c r="F25" s="124">
        <v>0</v>
      </c>
      <c r="G25" s="55">
        <v>0</v>
      </c>
      <c r="H25" s="126">
        <f t="shared" si="9"/>
        <v>0</v>
      </c>
      <c r="I25" s="124">
        <v>0</v>
      </c>
      <c r="J25" s="55">
        <v>0</v>
      </c>
      <c r="K25" s="126">
        <f t="shared" si="10"/>
        <v>0</v>
      </c>
      <c r="L25" s="124">
        <v>0</v>
      </c>
      <c r="M25" s="55">
        <v>0</v>
      </c>
      <c r="N25" s="126">
        <f t="shared" si="11"/>
        <v>0</v>
      </c>
      <c r="O25" s="124">
        <v>0</v>
      </c>
      <c r="P25" s="55">
        <v>0</v>
      </c>
      <c r="Q25" s="126">
        <f t="shared" si="12"/>
        <v>0</v>
      </c>
      <c r="R25" s="124">
        <v>0</v>
      </c>
      <c r="S25" s="55">
        <v>0</v>
      </c>
      <c r="T25" s="126">
        <f t="shared" si="13"/>
        <v>0</v>
      </c>
      <c r="U25" s="124">
        <v>0</v>
      </c>
      <c r="V25" s="55">
        <v>0</v>
      </c>
      <c r="W25" s="126">
        <f t="shared" si="14"/>
        <v>0</v>
      </c>
      <c r="X25" s="126">
        <f t="shared" si="15"/>
        <v>0</v>
      </c>
    </row>
    <row r="26" spans="1:24" ht="12.75">
      <c r="A26" s="5">
        <v>20</v>
      </c>
      <c r="C26" s="124">
        <v>0</v>
      </c>
      <c r="D26" s="55">
        <v>0</v>
      </c>
      <c r="E26" s="126">
        <f t="shared" si="8"/>
        <v>0</v>
      </c>
      <c r="F26" s="124">
        <v>0</v>
      </c>
      <c r="G26" s="55">
        <v>0</v>
      </c>
      <c r="H26" s="126">
        <f t="shared" si="9"/>
        <v>0</v>
      </c>
      <c r="I26" s="124">
        <v>0</v>
      </c>
      <c r="J26" s="55">
        <v>0</v>
      </c>
      <c r="K26" s="126">
        <f t="shared" si="10"/>
        <v>0</v>
      </c>
      <c r="L26" s="124">
        <v>0</v>
      </c>
      <c r="M26" s="55">
        <v>0</v>
      </c>
      <c r="N26" s="126">
        <f t="shared" si="11"/>
        <v>0</v>
      </c>
      <c r="O26" s="124">
        <v>0</v>
      </c>
      <c r="P26" s="55">
        <v>0</v>
      </c>
      <c r="Q26" s="126">
        <f t="shared" si="12"/>
        <v>0</v>
      </c>
      <c r="R26" s="124">
        <v>0</v>
      </c>
      <c r="S26" s="55">
        <v>0</v>
      </c>
      <c r="T26" s="126">
        <f t="shared" si="13"/>
        <v>0</v>
      </c>
      <c r="U26" s="124">
        <v>0</v>
      </c>
      <c r="V26" s="55">
        <v>0</v>
      </c>
      <c r="W26" s="126">
        <f t="shared" si="14"/>
        <v>0</v>
      </c>
      <c r="X26" s="126">
        <f t="shared" si="15"/>
        <v>0</v>
      </c>
    </row>
    <row r="27" spans="1:24" ht="12.75">
      <c r="A27" s="5">
        <v>21</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24" ht="12.75">
      <c r="A28" s="5">
        <v>22</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24" ht="12.75">
      <c r="A29" s="5">
        <v>23</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ht="12.75">
      <c r="A30" s="5">
        <v>24</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ht="12.75">
      <c r="A31" s="5">
        <v>25</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ht="12.75">
      <c r="A32" s="5">
        <v>26</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ht="12.75">
      <c r="A33" s="9">
        <v>27</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ht="12.75">
      <c r="A34" s="5">
        <v>28</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ht="12.75">
      <c r="A35" s="5">
        <v>29</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ht="12.75">
      <c r="A36" s="47">
        <v>30</v>
      </c>
      <c r="B36" s="53"/>
      <c r="C36" s="125">
        <v>0</v>
      </c>
      <c r="D36" s="56">
        <v>0</v>
      </c>
      <c r="E36" s="126">
        <f t="shared" si="8"/>
        <v>0</v>
      </c>
      <c r="F36" s="125">
        <v>0</v>
      </c>
      <c r="G36" s="56">
        <v>0</v>
      </c>
      <c r="H36" s="126">
        <f t="shared" si="9"/>
        <v>0</v>
      </c>
      <c r="I36" s="125">
        <v>0</v>
      </c>
      <c r="J36" s="56">
        <v>0</v>
      </c>
      <c r="K36" s="126">
        <f t="shared" si="10"/>
        <v>0</v>
      </c>
      <c r="L36" s="125">
        <v>0</v>
      </c>
      <c r="M36" s="56">
        <v>0</v>
      </c>
      <c r="N36" s="126">
        <f t="shared" si="11"/>
        <v>0</v>
      </c>
      <c r="O36" s="151">
        <v>0</v>
      </c>
      <c r="P36" s="56">
        <v>0</v>
      </c>
      <c r="Q36" s="126">
        <f t="shared" si="12"/>
        <v>0</v>
      </c>
      <c r="R36" s="125">
        <v>0</v>
      </c>
      <c r="S36" s="56">
        <v>0</v>
      </c>
      <c r="T36" s="126">
        <f t="shared" si="13"/>
        <v>0</v>
      </c>
      <c r="U36" s="125">
        <v>0</v>
      </c>
      <c r="V36" s="56">
        <v>0</v>
      </c>
      <c r="W36" s="126">
        <f t="shared" si="14"/>
        <v>0</v>
      </c>
      <c r="X36" s="126">
        <f t="shared" si="15"/>
        <v>0</v>
      </c>
    </row>
    <row r="37" spans="2:24" ht="12.75">
      <c r="B37" s="4" t="s">
        <v>57</v>
      </c>
      <c r="D37" s="8"/>
      <c r="E37" s="36">
        <f>SUM(E7:E36)</f>
        <v>0</v>
      </c>
      <c r="G37" s="8"/>
      <c r="H37" s="36">
        <f>SUM(H7:H36)</f>
        <v>0</v>
      </c>
      <c r="J37" s="8"/>
      <c r="K37" s="36">
        <f>SUM(K7:K36)</f>
        <v>0</v>
      </c>
      <c r="M37" s="8"/>
      <c r="N37" s="36">
        <f>SUM(N7:N36)</f>
        <v>0</v>
      </c>
      <c r="P37" s="8"/>
      <c r="Q37" s="36">
        <f>SUM(Q7:Q36)</f>
        <v>0</v>
      </c>
      <c r="S37" s="8"/>
      <c r="T37" s="36">
        <f>SUM(T7:T36)</f>
        <v>0</v>
      </c>
      <c r="V37" s="8"/>
      <c r="W37" s="36">
        <f>SUM(W7:W36)</f>
        <v>0</v>
      </c>
      <c r="X37" s="36">
        <f t="shared" si="15"/>
        <v>0</v>
      </c>
    </row>
    <row r="38" spans="2:24" ht="12.75">
      <c r="B38" s="8"/>
      <c r="D38" s="8"/>
      <c r="E38" s="147"/>
      <c r="G38" s="8"/>
      <c r="H38" s="147"/>
      <c r="J38" s="8"/>
      <c r="K38" s="147"/>
      <c r="M38" s="8"/>
      <c r="N38" s="147"/>
      <c r="P38" s="8"/>
      <c r="Q38" s="147"/>
      <c r="S38" s="8"/>
      <c r="T38" s="147"/>
      <c r="V38" s="8"/>
      <c r="W38" s="147"/>
      <c r="X38" s="147"/>
    </row>
    <row r="39" spans="1:13" ht="12.75">
      <c r="A39" s="174" t="s">
        <v>139</v>
      </c>
      <c r="B39" s="173"/>
      <c r="C39" s="173"/>
      <c r="D39" s="173"/>
      <c r="E39" s="173"/>
      <c r="F39" s="173"/>
      <c r="G39" s="173"/>
      <c r="H39" s="173"/>
      <c r="I39" s="173"/>
      <c r="J39" s="173"/>
      <c r="K39" s="173"/>
      <c r="L39" s="173"/>
      <c r="M39" s="173"/>
    </row>
    <row r="40" spans="2:7" ht="12.75">
      <c r="B40" s="8"/>
      <c r="D40" s="8"/>
      <c r="E40" s="8"/>
      <c r="F40" s="8"/>
      <c r="G40" s="8"/>
    </row>
    <row r="41" spans="4:7" ht="12.75">
      <c r="D41" s="8"/>
      <c r="E41" s="8"/>
      <c r="F41" s="8"/>
      <c r="G41" s="8"/>
    </row>
  </sheetData>
  <sheetProtection/>
  <mergeCells count="1">
    <mergeCell ref="A39:M39"/>
  </mergeCells>
  <printOptions/>
  <pageMargins left="0.25" right="0.25" top="0.73" bottom="0" header="0" footer="0.5"/>
  <pageSetup blackAndWhite="1" fitToHeight="1" fitToWidth="1" horizontalDpi="300" verticalDpi="300" orientation="landscape" pageOrder="overThenDown" scale="52"/>
  <rowBreaks count="1" manualBreakCount="1">
    <brk id="1" max="65535"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7">
      <selection activeCell="A48" sqref="A48:M48"/>
    </sheetView>
  </sheetViews>
  <sheetFormatPr defaultColWidth="11.421875" defaultRowHeight="12.75"/>
  <cols>
    <col min="1" max="1" width="6.28125" style="0" customWidth="1"/>
    <col min="2" max="2" width="29.140625" style="0" customWidth="1"/>
    <col min="3" max="3" width="8.8515625" style="0" customWidth="1"/>
    <col min="4" max="4" width="7.7109375" style="0" customWidth="1"/>
    <col min="5" max="5" width="7.421875" style="0" customWidth="1"/>
    <col min="6" max="6" width="8.8515625" style="0" customWidth="1"/>
    <col min="7" max="7" width="11.8515625" style="0" customWidth="1"/>
    <col min="8" max="8" width="9.00390625" style="0" customWidth="1"/>
    <col min="9" max="9" width="7.421875" style="0" customWidth="1"/>
    <col min="10" max="10" width="7.00390625" style="0" customWidth="1"/>
    <col min="11" max="11" width="8.8515625" style="0" customWidth="1"/>
    <col min="12" max="12" width="10.140625" style="0" customWidth="1"/>
    <col min="13" max="13" width="10.00390625" style="0" customWidth="1"/>
    <col min="14" max="14" width="7.421875" style="0" customWidth="1"/>
    <col min="15" max="15" width="7.00390625" style="0" customWidth="1"/>
    <col min="16" max="16" width="8.8515625" style="0" customWidth="1"/>
    <col min="17" max="17" width="11.421875" style="0" customWidth="1"/>
    <col min="18" max="18" width="0.85546875" style="0" customWidth="1"/>
    <col min="19" max="19" width="11.7109375" style="0" customWidth="1"/>
    <col min="20" max="22" width="8.8515625" style="0" customWidth="1"/>
    <col min="23" max="23" width="9.28125" style="0" customWidth="1"/>
    <col min="24" max="27" width="8.8515625" style="0" customWidth="1"/>
    <col min="28" max="28" width="6.7109375" style="0" customWidth="1"/>
    <col min="29" max="32" width="8.8515625" style="0" customWidth="1"/>
    <col min="33" max="33" width="6.8515625" style="0" customWidth="1"/>
    <col min="34" max="16384" width="8.8515625" style="0" customWidth="1"/>
  </cols>
  <sheetData>
    <row r="1" spans="1:6" ht="18">
      <c r="A1" s="156" t="s">
        <v>74</v>
      </c>
      <c r="B1" s="8"/>
      <c r="C1" s="8"/>
      <c r="D1" s="8"/>
      <c r="E1" s="8"/>
      <c r="F1" s="8"/>
    </row>
    <row r="2" spans="1:10" ht="18">
      <c r="A2" s="158" t="str">
        <f>SUMMARY!A2</f>
        <v>** Contractor's Name</v>
      </c>
      <c r="J2" s="8"/>
    </row>
    <row r="3" spans="1:10" s="167" customFormat="1" ht="51.75" customHeight="1">
      <c r="A3" s="179" t="str">
        <f>SUMMARY!A3</f>
        <v>**  RFP No.</v>
      </c>
      <c r="J3" s="180"/>
    </row>
    <row r="4" spans="3:17" ht="12.75">
      <c r="C4" s="42"/>
      <c r="D4" s="43"/>
      <c r="E4" s="43"/>
      <c r="F4" s="44" t="s">
        <v>45</v>
      </c>
      <c r="G4" s="45"/>
      <c r="H4" s="46"/>
      <c r="I4" s="43"/>
      <c r="J4" s="43"/>
      <c r="K4" s="44" t="s">
        <v>46</v>
      </c>
      <c r="L4" s="45"/>
      <c r="M4" s="46"/>
      <c r="N4" s="43"/>
      <c r="O4" s="43"/>
      <c r="P4" s="44" t="s">
        <v>47</v>
      </c>
      <c r="Q4" s="45"/>
    </row>
    <row r="5" spans="1:17" ht="12.75">
      <c r="A5" s="53"/>
      <c r="B5" s="47" t="s">
        <v>75</v>
      </c>
      <c r="C5" s="16" t="s">
        <v>76</v>
      </c>
      <c r="D5" s="16" t="s">
        <v>77</v>
      </c>
      <c r="E5" s="16" t="s">
        <v>78</v>
      </c>
      <c r="F5" s="16" t="s">
        <v>79</v>
      </c>
      <c r="G5" s="16" t="s">
        <v>56</v>
      </c>
      <c r="H5" s="16" t="s">
        <v>76</v>
      </c>
      <c r="I5" s="16" t="s">
        <v>77</v>
      </c>
      <c r="J5" s="16" t="s">
        <v>78</v>
      </c>
      <c r="K5" s="16" t="s">
        <v>79</v>
      </c>
      <c r="L5" s="16" t="s">
        <v>56</v>
      </c>
      <c r="M5" s="16" t="s">
        <v>76</v>
      </c>
      <c r="N5" s="16" t="s">
        <v>77</v>
      </c>
      <c r="O5" s="16" t="s">
        <v>78</v>
      </c>
      <c r="P5" s="16" t="s">
        <v>79</v>
      </c>
      <c r="Q5" s="16" t="s">
        <v>56</v>
      </c>
    </row>
    <row r="6" spans="1:17" ht="12.75">
      <c r="A6" s="23" t="s">
        <v>80</v>
      </c>
      <c r="C6" s="41">
        <v>0</v>
      </c>
      <c r="D6" s="38"/>
      <c r="E6" s="54"/>
      <c r="F6" s="41">
        <v>0</v>
      </c>
      <c r="G6" s="24">
        <f>ROUND((+(C6*D6)+(C6*E6)+F6),0)</f>
        <v>0</v>
      </c>
      <c r="H6" s="41">
        <v>0</v>
      </c>
      <c r="I6" s="38"/>
      <c r="J6" s="54"/>
      <c r="K6" s="41">
        <v>0</v>
      </c>
      <c r="L6" s="24">
        <f>ROUND((+(H6*I6)+(H6*J6)+K6),0)</f>
        <v>0</v>
      </c>
      <c r="M6" s="41">
        <v>0</v>
      </c>
      <c r="N6" s="38"/>
      <c r="O6" s="54"/>
      <c r="P6" s="41">
        <v>0</v>
      </c>
      <c r="Q6" s="24">
        <f>ROUND((+(M6*N6)+(M6*O6)+P6),0)</f>
        <v>0</v>
      </c>
    </row>
    <row r="7" spans="1:17" ht="12.75">
      <c r="A7" s="23" t="s">
        <v>81</v>
      </c>
      <c r="C7" s="120">
        <v>0</v>
      </c>
      <c r="D7" s="38"/>
      <c r="E7" s="55"/>
      <c r="F7" s="120">
        <v>0</v>
      </c>
      <c r="G7" s="121">
        <f aca="true" t="shared" si="0" ref="G7:G15">ROUND((+(C7*D7)+(C7*E7)+F7),0)</f>
        <v>0</v>
      </c>
      <c r="H7" s="120">
        <v>0</v>
      </c>
      <c r="I7" s="38"/>
      <c r="J7" s="55"/>
      <c r="K7" s="120">
        <v>0</v>
      </c>
      <c r="L7" s="121">
        <f aca="true" t="shared" si="1" ref="L7:L15">ROUND((+(H7*I7)+(H7*J7)+K7),0)</f>
        <v>0</v>
      </c>
      <c r="M7" s="120">
        <v>0</v>
      </c>
      <c r="N7" s="38"/>
      <c r="O7" s="55"/>
      <c r="P7" s="120">
        <v>0</v>
      </c>
      <c r="Q7" s="121">
        <f aca="true" t="shared" si="2" ref="Q7:Q15">ROUND((+(M7*N7)+(M7*O7)+P7),0)</f>
        <v>0</v>
      </c>
    </row>
    <row r="8" spans="1:17" ht="12.75">
      <c r="A8" s="23" t="s">
        <v>82</v>
      </c>
      <c r="C8" s="120">
        <v>0</v>
      </c>
      <c r="D8" s="38"/>
      <c r="E8" s="55"/>
      <c r="F8" s="120">
        <v>0</v>
      </c>
      <c r="G8" s="121">
        <f t="shared" si="0"/>
        <v>0</v>
      </c>
      <c r="H8" s="120">
        <v>0</v>
      </c>
      <c r="I8" s="38"/>
      <c r="J8" s="55"/>
      <c r="K8" s="120">
        <v>0</v>
      </c>
      <c r="L8" s="121">
        <f t="shared" si="1"/>
        <v>0</v>
      </c>
      <c r="M8" s="120">
        <v>0</v>
      </c>
      <c r="N8" s="38"/>
      <c r="O8" s="55"/>
      <c r="P8" s="120">
        <v>0</v>
      </c>
      <c r="Q8" s="121">
        <f t="shared" si="2"/>
        <v>0</v>
      </c>
    </row>
    <row r="9" spans="1:17" ht="12.75">
      <c r="A9" s="23" t="s">
        <v>83</v>
      </c>
      <c r="C9" s="120">
        <v>0</v>
      </c>
      <c r="D9" s="38"/>
      <c r="E9" s="55"/>
      <c r="F9" s="120">
        <v>0</v>
      </c>
      <c r="G9" s="121">
        <f t="shared" si="0"/>
        <v>0</v>
      </c>
      <c r="H9" s="120">
        <v>0</v>
      </c>
      <c r="I9" s="38"/>
      <c r="J9" s="55"/>
      <c r="K9" s="120">
        <v>0</v>
      </c>
      <c r="L9" s="121">
        <f t="shared" si="1"/>
        <v>0</v>
      </c>
      <c r="M9" s="120">
        <v>0</v>
      </c>
      <c r="N9" s="38"/>
      <c r="O9" s="55"/>
      <c r="P9" s="120">
        <v>0</v>
      </c>
      <c r="Q9" s="121">
        <f t="shared" si="2"/>
        <v>0</v>
      </c>
    </row>
    <row r="10" spans="1:17" ht="12.75">
      <c r="A10" s="23" t="s">
        <v>84</v>
      </c>
      <c r="C10" s="120">
        <v>0</v>
      </c>
      <c r="D10" s="38"/>
      <c r="E10" s="55"/>
      <c r="F10" s="120">
        <v>0</v>
      </c>
      <c r="G10" s="121">
        <f t="shared" si="0"/>
        <v>0</v>
      </c>
      <c r="H10" s="120">
        <v>0</v>
      </c>
      <c r="I10" s="38"/>
      <c r="J10" s="55"/>
      <c r="K10" s="120">
        <v>0</v>
      </c>
      <c r="L10" s="121">
        <f t="shared" si="1"/>
        <v>0</v>
      </c>
      <c r="M10" s="120">
        <v>0</v>
      </c>
      <c r="N10" s="38"/>
      <c r="O10" s="55"/>
      <c r="P10" s="120">
        <v>0</v>
      </c>
      <c r="Q10" s="121">
        <f t="shared" si="2"/>
        <v>0</v>
      </c>
    </row>
    <row r="11" spans="1:17" ht="12.75">
      <c r="A11" s="23" t="s">
        <v>85</v>
      </c>
      <c r="C11" s="120">
        <v>0</v>
      </c>
      <c r="D11" s="38"/>
      <c r="E11" s="55"/>
      <c r="F11" s="120">
        <v>0</v>
      </c>
      <c r="G11" s="121">
        <f t="shared" si="0"/>
        <v>0</v>
      </c>
      <c r="H11" s="120">
        <v>0</v>
      </c>
      <c r="I11" s="38"/>
      <c r="J11" s="55"/>
      <c r="K11" s="120">
        <v>0</v>
      </c>
      <c r="L11" s="121">
        <f t="shared" si="1"/>
        <v>0</v>
      </c>
      <c r="M11" s="120">
        <v>0</v>
      </c>
      <c r="N11" s="38"/>
      <c r="O11" s="55"/>
      <c r="P11" s="120">
        <v>0</v>
      </c>
      <c r="Q11" s="121">
        <f t="shared" si="2"/>
        <v>0</v>
      </c>
    </row>
    <row r="12" spans="1:17" ht="12.75">
      <c r="A12" s="23" t="s">
        <v>86</v>
      </c>
      <c r="C12" s="120">
        <v>0</v>
      </c>
      <c r="D12" s="38"/>
      <c r="E12" s="55"/>
      <c r="F12" s="120">
        <v>0</v>
      </c>
      <c r="G12" s="121">
        <f t="shared" si="0"/>
        <v>0</v>
      </c>
      <c r="H12" s="120">
        <v>0</v>
      </c>
      <c r="I12" s="38"/>
      <c r="J12" s="55"/>
      <c r="K12" s="120">
        <v>0</v>
      </c>
      <c r="L12" s="121">
        <f t="shared" si="1"/>
        <v>0</v>
      </c>
      <c r="M12" s="120">
        <v>0</v>
      </c>
      <c r="N12" s="38"/>
      <c r="O12" s="55"/>
      <c r="P12" s="120">
        <v>0</v>
      </c>
      <c r="Q12" s="121">
        <f t="shared" si="2"/>
        <v>0</v>
      </c>
    </row>
    <row r="13" spans="1:17" ht="12.75">
      <c r="A13" s="23" t="s">
        <v>87</v>
      </c>
      <c r="C13" s="120">
        <v>0</v>
      </c>
      <c r="D13" s="38"/>
      <c r="E13" s="55"/>
      <c r="F13" s="120">
        <v>0</v>
      </c>
      <c r="G13" s="121">
        <f t="shared" si="0"/>
        <v>0</v>
      </c>
      <c r="H13" s="120">
        <v>0</v>
      </c>
      <c r="I13" s="38"/>
      <c r="J13" s="55"/>
      <c r="K13" s="120">
        <v>0</v>
      </c>
      <c r="L13" s="121">
        <f t="shared" si="1"/>
        <v>0</v>
      </c>
      <c r="M13" s="120">
        <v>0</v>
      </c>
      <c r="N13" s="38"/>
      <c r="O13" s="55"/>
      <c r="P13" s="120">
        <v>0</v>
      </c>
      <c r="Q13" s="121">
        <f t="shared" si="2"/>
        <v>0</v>
      </c>
    </row>
    <row r="14" spans="1:17" ht="12.75">
      <c r="A14" s="23" t="s">
        <v>88</v>
      </c>
      <c r="C14" s="120">
        <v>0</v>
      </c>
      <c r="D14" s="38"/>
      <c r="E14" s="55"/>
      <c r="F14" s="120">
        <v>0</v>
      </c>
      <c r="G14" s="121">
        <f t="shared" si="0"/>
        <v>0</v>
      </c>
      <c r="H14" s="120">
        <v>0</v>
      </c>
      <c r="I14" s="38"/>
      <c r="J14" s="55"/>
      <c r="K14" s="120">
        <v>0</v>
      </c>
      <c r="L14" s="121">
        <f t="shared" si="1"/>
        <v>0</v>
      </c>
      <c r="M14" s="120">
        <v>0</v>
      </c>
      <c r="N14" s="38"/>
      <c r="O14" s="55"/>
      <c r="P14" s="120">
        <v>0</v>
      </c>
      <c r="Q14" s="121">
        <f t="shared" si="2"/>
        <v>0</v>
      </c>
    </row>
    <row r="15" spans="1:17" ht="13.5" thickBot="1">
      <c r="A15" s="81" t="s">
        <v>89</v>
      </c>
      <c r="B15" s="53"/>
      <c r="C15" s="123">
        <v>0</v>
      </c>
      <c r="D15" s="39"/>
      <c r="E15" s="56"/>
      <c r="F15" s="123">
        <v>0</v>
      </c>
      <c r="G15" s="121">
        <f t="shared" si="0"/>
        <v>0</v>
      </c>
      <c r="H15" s="123">
        <v>0</v>
      </c>
      <c r="I15" s="39"/>
      <c r="J15" s="56"/>
      <c r="K15" s="123">
        <v>0</v>
      </c>
      <c r="L15" s="121">
        <f t="shared" si="1"/>
        <v>0</v>
      </c>
      <c r="M15" s="123">
        <v>0</v>
      </c>
      <c r="N15" s="39"/>
      <c r="O15" s="56"/>
      <c r="P15" s="123">
        <v>0</v>
      </c>
      <c r="Q15" s="121">
        <f t="shared" si="2"/>
        <v>0</v>
      </c>
    </row>
    <row r="16" spans="1:17" ht="13.5" thickBot="1">
      <c r="A16" s="22"/>
      <c r="B16" s="11" t="s">
        <v>90</v>
      </c>
      <c r="C16" s="25"/>
      <c r="D16" s="25"/>
      <c r="E16" s="25"/>
      <c r="F16" s="25"/>
      <c r="G16" s="26">
        <f>SUM(G6:G15)</f>
        <v>0</v>
      </c>
      <c r="H16" s="25"/>
      <c r="I16" s="25"/>
      <c r="J16" s="25"/>
      <c r="K16" s="25"/>
      <c r="L16" s="26">
        <f>SUM(L6:L15)</f>
        <v>0</v>
      </c>
      <c r="M16" s="25"/>
      <c r="N16" s="25"/>
      <c r="O16" s="25"/>
      <c r="P16" s="25"/>
      <c r="Q16" s="26">
        <f>SUM(Q6:Q15)</f>
        <v>0</v>
      </c>
    </row>
    <row r="17" ht="12.75">
      <c r="A17" s="22"/>
    </row>
    <row r="19" spans="3:12" ht="12.75">
      <c r="C19" s="42"/>
      <c r="D19" s="43"/>
      <c r="E19" s="43"/>
      <c r="F19" s="44" t="s">
        <v>48</v>
      </c>
      <c r="G19" s="45"/>
      <c r="H19" s="42"/>
      <c r="I19" s="43"/>
      <c r="J19" s="43"/>
      <c r="K19" s="44" t="s">
        <v>49</v>
      </c>
      <c r="L19" s="45"/>
    </row>
    <row r="20" spans="1:12" ht="12.75">
      <c r="A20" s="53"/>
      <c r="B20" s="47" t="s">
        <v>75</v>
      </c>
      <c r="C20" s="16" t="s">
        <v>76</v>
      </c>
      <c r="D20" s="16" t="s">
        <v>77</v>
      </c>
      <c r="E20" s="16" t="s">
        <v>78</v>
      </c>
      <c r="F20" s="16" t="s">
        <v>79</v>
      </c>
      <c r="G20" s="16" t="s">
        <v>56</v>
      </c>
      <c r="H20" s="16" t="s">
        <v>76</v>
      </c>
      <c r="I20" s="16" t="s">
        <v>77</v>
      </c>
      <c r="J20" s="16" t="s">
        <v>78</v>
      </c>
      <c r="K20" s="16" t="s">
        <v>79</v>
      </c>
      <c r="L20" s="16" t="s">
        <v>56</v>
      </c>
    </row>
    <row r="21" spans="1:12" ht="12.75">
      <c r="A21" s="23" t="s">
        <v>80</v>
      </c>
      <c r="C21" s="41">
        <v>0</v>
      </c>
      <c r="D21" s="38"/>
      <c r="E21" s="54"/>
      <c r="F21" s="41">
        <v>0</v>
      </c>
      <c r="G21" s="24">
        <f>ROUND((+(C21*D21)+(C21*E21)+F21),0)</f>
        <v>0</v>
      </c>
      <c r="H21" s="41">
        <v>0</v>
      </c>
      <c r="I21" s="38"/>
      <c r="J21" s="54"/>
      <c r="K21" s="41">
        <v>0</v>
      </c>
      <c r="L21" s="24">
        <f>ROUND((+(H21*I21)+(H21*J21)+K21),0)</f>
        <v>0</v>
      </c>
    </row>
    <row r="22" spans="1:12" ht="12.75">
      <c r="A22" s="23" t="s">
        <v>81</v>
      </c>
      <c r="C22" s="120">
        <v>0</v>
      </c>
      <c r="D22" s="38"/>
      <c r="E22" s="55"/>
      <c r="F22" s="120">
        <v>0</v>
      </c>
      <c r="G22" s="121">
        <f aca="true" t="shared" si="3" ref="G22:G30">ROUND((+(C22*D22)+(C22*E22)+F22),0)</f>
        <v>0</v>
      </c>
      <c r="H22" s="120">
        <v>0</v>
      </c>
      <c r="I22" s="38"/>
      <c r="J22" s="55"/>
      <c r="K22" s="120">
        <v>0</v>
      </c>
      <c r="L22" s="121">
        <f aca="true" t="shared" si="4" ref="L22:L30">ROUND((+(H22*I22)+(H22*J22)+K22),0)</f>
        <v>0</v>
      </c>
    </row>
    <row r="23" spans="1:12" ht="12.75">
      <c r="A23" s="23" t="s">
        <v>82</v>
      </c>
      <c r="C23" s="120">
        <v>0</v>
      </c>
      <c r="D23" s="38"/>
      <c r="E23" s="55"/>
      <c r="F23" s="120">
        <v>0</v>
      </c>
      <c r="G23" s="121">
        <f t="shared" si="3"/>
        <v>0</v>
      </c>
      <c r="H23" s="120">
        <v>0</v>
      </c>
      <c r="I23" s="38"/>
      <c r="J23" s="55"/>
      <c r="K23" s="120">
        <v>0</v>
      </c>
      <c r="L23" s="121">
        <f t="shared" si="4"/>
        <v>0</v>
      </c>
    </row>
    <row r="24" spans="1:12" ht="12.75">
      <c r="A24" s="23" t="s">
        <v>83</v>
      </c>
      <c r="C24" s="120">
        <v>0</v>
      </c>
      <c r="D24" s="38"/>
      <c r="E24" s="55"/>
      <c r="F24" s="120">
        <v>0</v>
      </c>
      <c r="G24" s="121">
        <f t="shared" si="3"/>
        <v>0</v>
      </c>
      <c r="H24" s="120">
        <v>0</v>
      </c>
      <c r="I24" s="38"/>
      <c r="J24" s="55"/>
      <c r="K24" s="120">
        <v>0</v>
      </c>
      <c r="L24" s="121">
        <f t="shared" si="4"/>
        <v>0</v>
      </c>
    </row>
    <row r="25" spans="1:12" ht="12.75">
      <c r="A25" s="23" t="s">
        <v>84</v>
      </c>
      <c r="C25" s="120">
        <v>0</v>
      </c>
      <c r="D25" s="38"/>
      <c r="E25" s="55"/>
      <c r="F25" s="120">
        <v>0</v>
      </c>
      <c r="G25" s="121">
        <f t="shared" si="3"/>
        <v>0</v>
      </c>
      <c r="H25" s="120">
        <v>0</v>
      </c>
      <c r="I25" s="38"/>
      <c r="J25" s="55"/>
      <c r="K25" s="120">
        <v>0</v>
      </c>
      <c r="L25" s="121">
        <f t="shared" si="4"/>
        <v>0</v>
      </c>
    </row>
    <row r="26" spans="1:12" ht="12.75">
      <c r="A26" s="23" t="s">
        <v>85</v>
      </c>
      <c r="C26" s="120">
        <v>0</v>
      </c>
      <c r="D26" s="38"/>
      <c r="E26" s="55"/>
      <c r="F26" s="120">
        <v>0</v>
      </c>
      <c r="G26" s="121">
        <f t="shared" si="3"/>
        <v>0</v>
      </c>
      <c r="H26" s="120">
        <v>0</v>
      </c>
      <c r="I26" s="38"/>
      <c r="J26" s="55"/>
      <c r="K26" s="120">
        <v>0</v>
      </c>
      <c r="L26" s="121">
        <f t="shared" si="4"/>
        <v>0</v>
      </c>
    </row>
    <row r="27" spans="1:12" ht="12.75">
      <c r="A27" s="23" t="s">
        <v>86</v>
      </c>
      <c r="C27" s="120">
        <v>0</v>
      </c>
      <c r="D27" s="38"/>
      <c r="E27" s="55"/>
      <c r="F27" s="120">
        <v>0</v>
      </c>
      <c r="G27" s="121">
        <f t="shared" si="3"/>
        <v>0</v>
      </c>
      <c r="H27" s="120">
        <v>0</v>
      </c>
      <c r="I27" s="38"/>
      <c r="J27" s="55"/>
      <c r="K27" s="120">
        <v>0</v>
      </c>
      <c r="L27" s="121">
        <f t="shared" si="4"/>
        <v>0</v>
      </c>
    </row>
    <row r="28" spans="1:12" ht="12.75">
      <c r="A28" s="23" t="s">
        <v>87</v>
      </c>
      <c r="C28" s="120">
        <v>0</v>
      </c>
      <c r="D28" s="38"/>
      <c r="E28" s="55"/>
      <c r="F28" s="120">
        <v>0</v>
      </c>
      <c r="G28" s="121">
        <f t="shared" si="3"/>
        <v>0</v>
      </c>
      <c r="H28" s="120">
        <v>0</v>
      </c>
      <c r="I28" s="38"/>
      <c r="J28" s="55"/>
      <c r="K28" s="120">
        <v>0</v>
      </c>
      <c r="L28" s="121">
        <f t="shared" si="4"/>
        <v>0</v>
      </c>
    </row>
    <row r="29" spans="1:12" ht="12.75">
      <c r="A29" s="23" t="s">
        <v>88</v>
      </c>
      <c r="C29" s="120">
        <v>0</v>
      </c>
      <c r="D29" s="38"/>
      <c r="E29" s="55"/>
      <c r="F29" s="120">
        <v>0</v>
      </c>
      <c r="G29" s="121">
        <f t="shared" si="3"/>
        <v>0</v>
      </c>
      <c r="H29" s="120">
        <v>0</v>
      </c>
      <c r="I29" s="38"/>
      <c r="J29" s="55"/>
      <c r="K29" s="120">
        <v>0</v>
      </c>
      <c r="L29" s="121">
        <f t="shared" si="4"/>
        <v>0</v>
      </c>
    </row>
    <row r="30" spans="1:12" ht="13.5" thickBot="1">
      <c r="A30" s="81" t="s">
        <v>89</v>
      </c>
      <c r="B30" s="53"/>
      <c r="C30" s="123">
        <v>0</v>
      </c>
      <c r="D30" s="39"/>
      <c r="E30" s="56"/>
      <c r="F30" s="123">
        <v>0</v>
      </c>
      <c r="G30" s="121">
        <f t="shared" si="3"/>
        <v>0</v>
      </c>
      <c r="H30" s="123">
        <v>0</v>
      </c>
      <c r="I30" s="39"/>
      <c r="J30" s="56"/>
      <c r="K30" s="123">
        <v>0</v>
      </c>
      <c r="L30" s="121">
        <f t="shared" si="4"/>
        <v>0</v>
      </c>
    </row>
    <row r="31" spans="1:16" ht="13.5" thickBot="1">
      <c r="A31" s="22"/>
      <c r="B31" s="11" t="s">
        <v>90</v>
      </c>
      <c r="C31" s="25"/>
      <c r="D31" s="25"/>
      <c r="E31" s="25"/>
      <c r="F31" s="25"/>
      <c r="G31" s="26">
        <f>SUM(G21:G30)</f>
        <v>0</v>
      </c>
      <c r="H31" s="25"/>
      <c r="I31" s="25"/>
      <c r="J31" s="25"/>
      <c r="K31" s="25"/>
      <c r="L31" s="26">
        <f>SUM(L21:L30)</f>
        <v>0</v>
      </c>
      <c r="P31" s="8"/>
    </row>
    <row r="34" spans="3:12" ht="12.75">
      <c r="C34" s="42"/>
      <c r="D34" s="43"/>
      <c r="E34" s="43"/>
      <c r="F34" s="44" t="s">
        <v>50</v>
      </c>
      <c r="G34" s="45"/>
      <c r="H34" s="42"/>
      <c r="I34" s="43"/>
      <c r="J34" s="43"/>
      <c r="K34" s="44" t="s">
        <v>51</v>
      </c>
      <c r="L34" s="45"/>
    </row>
    <row r="35" spans="1:13" ht="13.5" thickBot="1">
      <c r="A35" s="53"/>
      <c r="B35" s="47" t="s">
        <v>75</v>
      </c>
      <c r="C35" s="16" t="s">
        <v>76</v>
      </c>
      <c r="D35" s="16" t="s">
        <v>77</v>
      </c>
      <c r="E35" s="16" t="s">
        <v>78</v>
      </c>
      <c r="F35" s="16" t="s">
        <v>79</v>
      </c>
      <c r="G35" s="16" t="s">
        <v>56</v>
      </c>
      <c r="H35" s="16" t="s">
        <v>76</v>
      </c>
      <c r="I35" s="16" t="s">
        <v>77</v>
      </c>
      <c r="J35" s="16" t="s">
        <v>78</v>
      </c>
      <c r="K35" s="16" t="s">
        <v>79</v>
      </c>
      <c r="L35" s="16" t="s">
        <v>56</v>
      </c>
      <c r="M35" s="5" t="s">
        <v>9</v>
      </c>
    </row>
    <row r="36" spans="1:13" ht="13.5" thickBot="1">
      <c r="A36" s="23" t="s">
        <v>80</v>
      </c>
      <c r="C36" s="41">
        <v>0</v>
      </c>
      <c r="D36" s="38"/>
      <c r="E36" s="54"/>
      <c r="F36" s="41">
        <v>0</v>
      </c>
      <c r="G36" s="24">
        <f>ROUND((+(C36*D36)+(C36*E36)+F36),0)</f>
        <v>0</v>
      </c>
      <c r="H36" s="41">
        <v>0</v>
      </c>
      <c r="I36" s="38"/>
      <c r="J36" s="54"/>
      <c r="K36" s="41">
        <v>0</v>
      </c>
      <c r="L36" s="24">
        <f>ROUND((+(H36*I36)+(H36*J36)+K36),0)</f>
        <v>0</v>
      </c>
      <c r="M36" s="26">
        <f>+L36+G36+L21+G21+Q6+L6+G6</f>
        <v>0</v>
      </c>
    </row>
    <row r="37" spans="1:13" ht="13.5" thickBot="1">
      <c r="A37" s="23" t="s">
        <v>81</v>
      </c>
      <c r="C37" s="120">
        <v>0</v>
      </c>
      <c r="D37" s="38"/>
      <c r="E37" s="55"/>
      <c r="F37" s="120">
        <v>0</v>
      </c>
      <c r="G37" s="121">
        <f aca="true" t="shared" si="5" ref="G37:G45">ROUND((+(C37*D37)+(C37*E37)+F37),0)</f>
        <v>0</v>
      </c>
      <c r="H37" s="120">
        <v>0</v>
      </c>
      <c r="I37" s="131"/>
      <c r="J37" s="132"/>
      <c r="K37" s="120">
        <v>0</v>
      </c>
      <c r="L37" s="121">
        <f aca="true" t="shared" si="6" ref="L37:L45">ROUND((+(H37*I37)+(H37*J37)+K37),0)</f>
        <v>0</v>
      </c>
      <c r="M37" s="134">
        <f>+L37+G37+L22+G22+Q7+L7+G7</f>
        <v>0</v>
      </c>
    </row>
    <row r="38" spans="1:13" ht="13.5" thickBot="1">
      <c r="A38" s="23" t="s">
        <v>82</v>
      </c>
      <c r="C38" s="120">
        <v>0</v>
      </c>
      <c r="D38" s="38"/>
      <c r="E38" s="55"/>
      <c r="F38" s="120">
        <v>0</v>
      </c>
      <c r="G38" s="121">
        <f t="shared" si="5"/>
        <v>0</v>
      </c>
      <c r="H38" s="120">
        <v>0</v>
      </c>
      <c r="I38" s="131"/>
      <c r="J38" s="132"/>
      <c r="K38" s="120">
        <v>0</v>
      </c>
      <c r="L38" s="121">
        <f t="shared" si="6"/>
        <v>0</v>
      </c>
      <c r="M38" s="134">
        <f>+L38+G38+L23+G23+Q8+L8+G8</f>
        <v>0</v>
      </c>
    </row>
    <row r="39" spans="1:13" ht="13.5" thickBot="1">
      <c r="A39" s="23" t="s">
        <v>83</v>
      </c>
      <c r="C39" s="120">
        <v>0</v>
      </c>
      <c r="D39" s="38"/>
      <c r="E39" s="55"/>
      <c r="F39" s="120">
        <v>0</v>
      </c>
      <c r="G39" s="121">
        <f t="shared" si="5"/>
        <v>0</v>
      </c>
      <c r="H39" s="120">
        <v>0</v>
      </c>
      <c r="I39" s="131"/>
      <c r="J39" s="132"/>
      <c r="K39" s="120">
        <v>0</v>
      </c>
      <c r="L39" s="121">
        <f t="shared" si="6"/>
        <v>0</v>
      </c>
      <c r="M39" s="134">
        <f>+L39+G39+L24+G24+Q9+L9+G9</f>
        <v>0</v>
      </c>
    </row>
    <row r="40" spans="1:13" ht="13.5" thickBot="1">
      <c r="A40" s="23" t="s">
        <v>84</v>
      </c>
      <c r="C40" s="120">
        <v>0</v>
      </c>
      <c r="D40" s="38"/>
      <c r="E40" s="55"/>
      <c r="F40" s="120">
        <v>0</v>
      </c>
      <c r="G40" s="121">
        <f t="shared" si="5"/>
        <v>0</v>
      </c>
      <c r="H40" s="120">
        <v>0</v>
      </c>
      <c r="I40" s="131"/>
      <c r="J40" s="132"/>
      <c r="K40" s="120">
        <v>0</v>
      </c>
      <c r="L40" s="121">
        <f t="shared" si="6"/>
        <v>0</v>
      </c>
      <c r="M40" s="134">
        <f>+L40+G40+L25+G25+Q10+L10+G10</f>
        <v>0</v>
      </c>
    </row>
    <row r="41" spans="1:13" ht="13.5" thickBot="1">
      <c r="A41" s="23" t="s">
        <v>85</v>
      </c>
      <c r="C41" s="120">
        <v>0</v>
      </c>
      <c r="D41" s="38"/>
      <c r="E41" s="55"/>
      <c r="F41" s="120">
        <v>0</v>
      </c>
      <c r="G41" s="121">
        <f t="shared" si="5"/>
        <v>0</v>
      </c>
      <c r="H41" s="120">
        <v>0</v>
      </c>
      <c r="I41" s="131"/>
      <c r="J41" s="132"/>
      <c r="K41" s="120">
        <v>0</v>
      </c>
      <c r="L41" s="121">
        <f t="shared" si="6"/>
        <v>0</v>
      </c>
      <c r="M41" s="134">
        <f>+L41+G41+L26+G26+Q11+L11+G11</f>
        <v>0</v>
      </c>
    </row>
    <row r="42" spans="1:13" ht="13.5" thickBot="1">
      <c r="A42" s="23" t="s">
        <v>86</v>
      </c>
      <c r="C42" s="120">
        <v>0</v>
      </c>
      <c r="D42" s="38"/>
      <c r="E42" s="55"/>
      <c r="F42" s="120">
        <v>0</v>
      </c>
      <c r="G42" s="121">
        <f t="shared" si="5"/>
        <v>0</v>
      </c>
      <c r="H42" s="120">
        <v>0</v>
      </c>
      <c r="I42" s="131"/>
      <c r="J42" s="132"/>
      <c r="K42" s="120">
        <v>0</v>
      </c>
      <c r="L42" s="121">
        <f t="shared" si="6"/>
        <v>0</v>
      </c>
      <c r="M42" s="134">
        <f>+L42+G42+L27+G27+Q12+L12+G12</f>
        <v>0</v>
      </c>
    </row>
    <row r="43" spans="1:13" ht="13.5" thickBot="1">
      <c r="A43" s="23" t="s">
        <v>87</v>
      </c>
      <c r="C43" s="120">
        <v>0</v>
      </c>
      <c r="D43" s="38"/>
      <c r="E43" s="55"/>
      <c r="F43" s="120">
        <v>0</v>
      </c>
      <c r="G43" s="121">
        <f t="shared" si="5"/>
        <v>0</v>
      </c>
      <c r="H43" s="120">
        <v>0</v>
      </c>
      <c r="I43" s="131"/>
      <c r="J43" s="132"/>
      <c r="K43" s="120">
        <v>0</v>
      </c>
      <c r="L43" s="121">
        <f t="shared" si="6"/>
        <v>0</v>
      </c>
      <c r="M43" s="134">
        <f>+L43+G43+L28+G28+Q13+L13+G13</f>
        <v>0</v>
      </c>
    </row>
    <row r="44" spans="1:13" ht="13.5" thickBot="1">
      <c r="A44" s="23" t="s">
        <v>88</v>
      </c>
      <c r="C44" s="120">
        <v>0</v>
      </c>
      <c r="D44" s="38"/>
      <c r="E44" s="55"/>
      <c r="F44" s="120">
        <v>0</v>
      </c>
      <c r="G44" s="121">
        <f t="shared" si="5"/>
        <v>0</v>
      </c>
      <c r="H44" s="120">
        <v>0</v>
      </c>
      <c r="I44" s="131"/>
      <c r="J44" s="132"/>
      <c r="K44" s="120">
        <v>0</v>
      </c>
      <c r="L44" s="121">
        <f t="shared" si="6"/>
        <v>0</v>
      </c>
      <c r="M44" s="134">
        <f>+L44+G44+L29+G29+Q14+L14+G14</f>
        <v>0</v>
      </c>
    </row>
    <row r="45" spans="1:13" ht="13.5" thickBot="1">
      <c r="A45" s="81" t="s">
        <v>89</v>
      </c>
      <c r="B45" s="53"/>
      <c r="C45" s="123">
        <v>0</v>
      </c>
      <c r="D45" s="39"/>
      <c r="E45" s="56"/>
      <c r="F45" s="123">
        <v>0</v>
      </c>
      <c r="G45" s="121">
        <f t="shared" si="5"/>
        <v>0</v>
      </c>
      <c r="H45" s="123">
        <v>0</v>
      </c>
      <c r="I45" s="133"/>
      <c r="J45" s="129"/>
      <c r="K45" s="123">
        <v>0</v>
      </c>
      <c r="L45" s="121">
        <f t="shared" si="6"/>
        <v>0</v>
      </c>
      <c r="M45" s="134">
        <f>+L45+G45+L30+G30+Q15+L15+G15</f>
        <v>0</v>
      </c>
    </row>
    <row r="46" spans="1:13" ht="13.5" thickBot="1">
      <c r="A46" s="22"/>
      <c r="B46" s="11" t="s">
        <v>90</v>
      </c>
      <c r="C46" s="25"/>
      <c r="D46" s="25"/>
      <c r="E46" s="25"/>
      <c r="F46" s="25"/>
      <c r="G46" s="26">
        <f>SUM(G36:G45)</f>
        <v>0</v>
      </c>
      <c r="H46" s="25"/>
      <c r="I46" s="25"/>
      <c r="J46" s="25"/>
      <c r="K46" s="25"/>
      <c r="L46" s="26">
        <f>SUM(L36:L45)</f>
        <v>0</v>
      </c>
      <c r="M46" s="26">
        <f>+L46+G46+L31+G31+Q16+L16+G16</f>
        <v>0</v>
      </c>
    </row>
    <row r="47" ht="12.75">
      <c r="B47" s="8"/>
    </row>
    <row r="48" spans="1:13" ht="34.5" customHeight="1">
      <c r="A48" s="182" t="s">
        <v>145</v>
      </c>
      <c r="B48" s="182"/>
      <c r="C48" s="182"/>
      <c r="D48" s="182"/>
      <c r="E48" s="182"/>
      <c r="F48" s="182"/>
      <c r="G48" s="182"/>
      <c r="H48" s="182"/>
      <c r="I48" s="182"/>
      <c r="J48" s="182"/>
      <c r="K48" s="182"/>
      <c r="L48" s="182"/>
      <c r="M48" s="182"/>
    </row>
  </sheetData>
  <sheetProtection/>
  <mergeCells count="1">
    <mergeCell ref="A48:M48"/>
  </mergeCells>
  <printOptions horizontalCentered="1"/>
  <pageMargins left="0" right="0" top="0.25" bottom="0" header="0" footer="0.25"/>
  <pageSetup blackAndWhite="1" fitToHeight="1" fitToWidth="1" horizontalDpi="300" verticalDpi="300" orientation="landscape" pageOrder="overThenDown" scale="76"/>
</worksheet>
</file>

<file path=xl/worksheets/sheet9.xml><?xml version="1.0" encoding="utf-8"?>
<worksheet xmlns="http://schemas.openxmlformats.org/spreadsheetml/2006/main" xmlns:r="http://schemas.openxmlformats.org/officeDocument/2006/relationships">
  <sheetPr>
    <pageSetUpPr fitToPage="1"/>
  </sheetPr>
  <dimension ref="A1:X40"/>
  <sheetViews>
    <sheetView zoomScalePageLayoutView="0" workbookViewId="0" topLeftCell="A1">
      <selection activeCell="A1" sqref="A1:X16384"/>
    </sheetView>
  </sheetViews>
  <sheetFormatPr defaultColWidth="11.421875" defaultRowHeight="12.75"/>
  <cols>
    <col min="1" max="1" width="5.421875" style="0" customWidth="1"/>
    <col min="2" max="2" width="28.7109375" style="0" customWidth="1"/>
    <col min="3" max="3" width="11.7109375" style="0" customWidth="1"/>
    <col min="4" max="4" width="8.421875" style="0" customWidth="1"/>
    <col min="5" max="5" width="10.28125" style="0" customWidth="1"/>
    <col min="6" max="6" width="10.8515625" style="0" customWidth="1"/>
    <col min="7" max="7" width="9.00390625" style="0" customWidth="1"/>
    <col min="8" max="8" width="11.421875" style="0" customWidth="1"/>
    <col min="9" max="9" width="11.00390625" style="0" customWidth="1"/>
    <col min="10" max="10" width="9.7109375" style="0" customWidth="1"/>
    <col min="11" max="16384" width="8.8515625" style="0" customWidth="1"/>
  </cols>
  <sheetData>
    <row r="1" spans="1:7" ht="18">
      <c r="A1" s="156" t="s">
        <v>91</v>
      </c>
      <c r="B1" s="8"/>
      <c r="C1" s="8"/>
      <c r="D1" s="8"/>
      <c r="E1" s="8"/>
      <c r="F1" s="8"/>
      <c r="G1" s="8"/>
    </row>
    <row r="2" spans="1:2" ht="18">
      <c r="A2" s="158" t="str">
        <f>SUMMARY!A2</f>
        <v>** Contractor's Name</v>
      </c>
      <c r="B2" s="1"/>
    </row>
    <row r="3" spans="1:2" s="167" customFormat="1" ht="39" customHeight="1">
      <c r="A3" s="179" t="str">
        <f>SUMMARY!A3</f>
        <v>**  RFP No.</v>
      </c>
      <c r="B3" s="181"/>
    </row>
    <row r="4" spans="3:23" ht="12.75">
      <c r="C4" s="42"/>
      <c r="D4" s="44" t="s">
        <v>45</v>
      </c>
      <c r="E4" s="45"/>
      <c r="F4" s="42"/>
      <c r="G4" s="44" t="s">
        <v>46</v>
      </c>
      <c r="H4" s="45"/>
      <c r="I4" s="42"/>
      <c r="J4" s="44" t="s">
        <v>47</v>
      </c>
      <c r="K4" s="45"/>
      <c r="L4" s="42"/>
      <c r="M4" s="44" t="s">
        <v>48</v>
      </c>
      <c r="N4" s="45"/>
      <c r="O4" s="42"/>
      <c r="P4" s="44" t="s">
        <v>49</v>
      </c>
      <c r="Q4" s="45"/>
      <c r="R4" s="42"/>
      <c r="S4" s="44" t="s">
        <v>50</v>
      </c>
      <c r="T4" s="45"/>
      <c r="U4" s="42"/>
      <c r="V4" s="44" t="s">
        <v>51</v>
      </c>
      <c r="W4" s="45"/>
    </row>
    <row r="5" spans="3:24" ht="12.75">
      <c r="C5" s="86" t="s">
        <v>52</v>
      </c>
      <c r="D5" s="9" t="s">
        <v>52</v>
      </c>
      <c r="E5" s="84"/>
      <c r="F5" s="86" t="s">
        <v>52</v>
      </c>
      <c r="G5" s="9" t="s">
        <v>52</v>
      </c>
      <c r="H5" s="84"/>
      <c r="I5" s="86" t="s">
        <v>52</v>
      </c>
      <c r="J5" s="9" t="s">
        <v>52</v>
      </c>
      <c r="K5" s="84"/>
      <c r="L5" s="86" t="s">
        <v>52</v>
      </c>
      <c r="M5" s="9" t="s">
        <v>52</v>
      </c>
      <c r="N5" s="84"/>
      <c r="O5" s="86" t="s">
        <v>52</v>
      </c>
      <c r="P5" s="9" t="s">
        <v>52</v>
      </c>
      <c r="Q5" s="84"/>
      <c r="R5" s="86" t="s">
        <v>52</v>
      </c>
      <c r="S5" s="9" t="s">
        <v>52</v>
      </c>
      <c r="T5" s="84"/>
      <c r="U5" s="86" t="s">
        <v>52</v>
      </c>
      <c r="V5" s="9" t="s">
        <v>52</v>
      </c>
      <c r="W5" s="84"/>
      <c r="X5" s="8"/>
    </row>
    <row r="6" spans="1:24" ht="12.75">
      <c r="A6" s="75"/>
      <c r="B6" s="47" t="s">
        <v>53</v>
      </c>
      <c r="C6" s="62" t="s">
        <v>54</v>
      </c>
      <c r="D6" s="47" t="s">
        <v>55</v>
      </c>
      <c r="E6" s="85" t="s">
        <v>56</v>
      </c>
      <c r="F6" s="62" t="s">
        <v>54</v>
      </c>
      <c r="G6" s="47" t="s">
        <v>55</v>
      </c>
      <c r="H6" s="85" t="s">
        <v>56</v>
      </c>
      <c r="I6" s="62" t="s">
        <v>54</v>
      </c>
      <c r="J6" s="47" t="s">
        <v>55</v>
      </c>
      <c r="K6" s="85" t="s">
        <v>56</v>
      </c>
      <c r="L6" s="62" t="s">
        <v>54</v>
      </c>
      <c r="M6" s="47" t="s">
        <v>55</v>
      </c>
      <c r="N6" s="85" t="s">
        <v>56</v>
      </c>
      <c r="O6" s="62" t="s">
        <v>54</v>
      </c>
      <c r="P6" s="47" t="s">
        <v>55</v>
      </c>
      <c r="Q6" s="85" t="s">
        <v>56</v>
      </c>
      <c r="R6" s="62" t="s">
        <v>54</v>
      </c>
      <c r="S6" s="47" t="s">
        <v>55</v>
      </c>
      <c r="T6" s="85" t="s">
        <v>56</v>
      </c>
      <c r="U6" s="62" t="s">
        <v>54</v>
      </c>
      <c r="V6" s="47" t="s">
        <v>55</v>
      </c>
      <c r="W6" s="85" t="s">
        <v>56</v>
      </c>
      <c r="X6" s="16" t="s">
        <v>9</v>
      </c>
    </row>
    <row r="7" spans="1:24" ht="12.75">
      <c r="A7" s="4">
        <v>1</v>
      </c>
      <c r="C7" s="35">
        <v>0</v>
      </c>
      <c r="D7" s="55">
        <v>0</v>
      </c>
      <c r="E7" s="36">
        <f>ROUND((+D7*C7),2)</f>
        <v>0</v>
      </c>
      <c r="F7" s="35">
        <v>0</v>
      </c>
      <c r="G7" s="55">
        <v>0</v>
      </c>
      <c r="H7" s="36">
        <f>ROUND((+G7*F7),2)</f>
        <v>0</v>
      </c>
      <c r="I7" s="35">
        <v>0</v>
      </c>
      <c r="J7" s="55">
        <v>0</v>
      </c>
      <c r="K7" s="36">
        <f>ROUND((+J7*I7),2)</f>
        <v>0</v>
      </c>
      <c r="L7" s="35">
        <v>0</v>
      </c>
      <c r="M7" s="55">
        <v>0</v>
      </c>
      <c r="N7" s="36">
        <f>ROUND((+M7*L7),2)</f>
        <v>0</v>
      </c>
      <c r="O7" s="35">
        <v>0</v>
      </c>
      <c r="P7" s="55">
        <v>0</v>
      </c>
      <c r="Q7" s="36">
        <f>ROUND((+P7*O7),2)</f>
        <v>0</v>
      </c>
      <c r="R7" s="35">
        <v>0</v>
      </c>
      <c r="S7" s="55">
        <v>0</v>
      </c>
      <c r="T7" s="36">
        <f>ROUND((+S7*R7),2)</f>
        <v>0</v>
      </c>
      <c r="U7" s="35">
        <v>0</v>
      </c>
      <c r="V7" s="54">
        <v>0</v>
      </c>
      <c r="W7" s="36">
        <f>ROUND((+V7*U7),2)</f>
        <v>0</v>
      </c>
      <c r="X7" s="36">
        <f>+W7+T7+Q7+N7+K7+H7+E7</f>
        <v>0</v>
      </c>
    </row>
    <row r="8" spans="1:24" ht="12.75">
      <c r="A8" s="4">
        <v>2</v>
      </c>
      <c r="C8" s="124">
        <v>0</v>
      </c>
      <c r="D8" s="55">
        <v>0</v>
      </c>
      <c r="E8" s="126">
        <f aca="true" t="shared" si="0" ref="E8:E23">ROUND((+D8*C8),2)</f>
        <v>0</v>
      </c>
      <c r="F8" s="124">
        <v>0</v>
      </c>
      <c r="G8" s="55">
        <v>0</v>
      </c>
      <c r="H8" s="126">
        <f aca="true" t="shared" si="1" ref="H8:H23">ROUND((+G8*F8),2)</f>
        <v>0</v>
      </c>
      <c r="I8" s="124">
        <v>0</v>
      </c>
      <c r="J8" s="55">
        <v>0</v>
      </c>
      <c r="K8" s="126">
        <f aca="true" t="shared" si="2" ref="K8:K23">ROUND((+J8*I8),2)</f>
        <v>0</v>
      </c>
      <c r="L8" s="124">
        <v>0</v>
      </c>
      <c r="M8" s="55">
        <v>0</v>
      </c>
      <c r="N8" s="126">
        <f aca="true" t="shared" si="3" ref="N8:N23">ROUND((+M8*L8),2)</f>
        <v>0</v>
      </c>
      <c r="O8" s="124">
        <v>0</v>
      </c>
      <c r="P8" s="55">
        <v>0</v>
      </c>
      <c r="Q8" s="126">
        <f aca="true" t="shared" si="4" ref="Q8:Q23">ROUND((+P8*O8),2)</f>
        <v>0</v>
      </c>
      <c r="R8" s="124">
        <v>0</v>
      </c>
      <c r="S8" s="55">
        <v>0</v>
      </c>
      <c r="T8" s="126">
        <f aca="true" t="shared" si="5" ref="T8:T23">ROUND((+S8*R8),2)</f>
        <v>0</v>
      </c>
      <c r="U8" s="124">
        <v>0</v>
      </c>
      <c r="V8" s="55">
        <v>0</v>
      </c>
      <c r="W8" s="126">
        <f aca="true" t="shared" si="6" ref="W8:W23">ROUND((+V8*U8),2)</f>
        <v>0</v>
      </c>
      <c r="X8" s="126">
        <f aca="true" t="shared" si="7" ref="X8:X23">+W8+T8+Q8+N8+K8+H8+E8</f>
        <v>0</v>
      </c>
    </row>
    <row r="9" spans="1:24" ht="12.75">
      <c r="A9" s="4">
        <v>3</v>
      </c>
      <c r="C9" s="124">
        <v>0</v>
      </c>
      <c r="D9" s="55">
        <v>0</v>
      </c>
      <c r="E9" s="126">
        <f t="shared" si="0"/>
        <v>0</v>
      </c>
      <c r="F9" s="124">
        <v>0</v>
      </c>
      <c r="G9" s="55">
        <v>0</v>
      </c>
      <c r="H9" s="126">
        <f t="shared" si="1"/>
        <v>0</v>
      </c>
      <c r="I9" s="124">
        <v>0</v>
      </c>
      <c r="J9" s="55">
        <v>0</v>
      </c>
      <c r="K9" s="126">
        <f t="shared" si="2"/>
        <v>0</v>
      </c>
      <c r="L9" s="124">
        <v>0</v>
      </c>
      <c r="M9" s="55">
        <v>0</v>
      </c>
      <c r="N9" s="126">
        <f t="shared" si="3"/>
        <v>0</v>
      </c>
      <c r="O9" s="124">
        <v>0</v>
      </c>
      <c r="P9" s="55">
        <v>0</v>
      </c>
      <c r="Q9" s="126">
        <f t="shared" si="4"/>
        <v>0</v>
      </c>
      <c r="R9" s="124">
        <v>0</v>
      </c>
      <c r="S9" s="55">
        <v>0</v>
      </c>
      <c r="T9" s="126">
        <f t="shared" si="5"/>
        <v>0</v>
      </c>
      <c r="U9" s="124">
        <v>0</v>
      </c>
      <c r="V9" s="55">
        <v>0</v>
      </c>
      <c r="W9" s="126">
        <f t="shared" si="6"/>
        <v>0</v>
      </c>
      <c r="X9" s="126">
        <f t="shared" si="7"/>
        <v>0</v>
      </c>
    </row>
    <row r="10" spans="1:24" ht="12.75">
      <c r="A10" s="4">
        <v>4</v>
      </c>
      <c r="C10" s="124">
        <v>0</v>
      </c>
      <c r="D10" s="55">
        <v>0</v>
      </c>
      <c r="E10" s="126">
        <f t="shared" si="0"/>
        <v>0</v>
      </c>
      <c r="F10" s="124">
        <v>0</v>
      </c>
      <c r="G10" s="55">
        <v>0</v>
      </c>
      <c r="H10" s="126">
        <f t="shared" si="1"/>
        <v>0</v>
      </c>
      <c r="I10" s="124">
        <v>0</v>
      </c>
      <c r="J10" s="55">
        <v>0</v>
      </c>
      <c r="K10" s="126">
        <f t="shared" si="2"/>
        <v>0</v>
      </c>
      <c r="L10" s="124">
        <v>0</v>
      </c>
      <c r="M10" s="55">
        <v>0</v>
      </c>
      <c r="N10" s="126">
        <f t="shared" si="3"/>
        <v>0</v>
      </c>
      <c r="O10" s="124">
        <v>0</v>
      </c>
      <c r="P10" s="55">
        <v>0</v>
      </c>
      <c r="Q10" s="126">
        <f t="shared" si="4"/>
        <v>0</v>
      </c>
      <c r="R10" s="124">
        <v>0</v>
      </c>
      <c r="S10" s="55">
        <v>0</v>
      </c>
      <c r="T10" s="126">
        <f t="shared" si="5"/>
        <v>0</v>
      </c>
      <c r="U10" s="124">
        <v>0</v>
      </c>
      <c r="V10" s="55">
        <v>0</v>
      </c>
      <c r="W10" s="126">
        <f t="shared" si="6"/>
        <v>0</v>
      </c>
      <c r="X10" s="126">
        <f t="shared" si="7"/>
        <v>0</v>
      </c>
    </row>
    <row r="11" spans="1:24" ht="12.75">
      <c r="A11" s="4">
        <v>5</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24" ht="12.75">
      <c r="A12" s="4">
        <v>6</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24" ht="12.75">
      <c r="A13" s="5">
        <v>7</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ht="12.75">
      <c r="A14" s="4">
        <v>8</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ht="12.75">
      <c r="A15" s="4">
        <v>9</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ht="12.75">
      <c r="A16" s="4">
        <v>10</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ht="12.75">
      <c r="A17" s="4">
        <v>11</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24" ht="12.75">
      <c r="A18" s="4">
        <v>12</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ht="12.75">
      <c r="A19" s="4">
        <v>13</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ht="12.75">
      <c r="A20" s="5">
        <v>14</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ht="12.75">
      <c r="A21" s="5">
        <v>15</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ht="12.75">
      <c r="A22" s="4">
        <v>16</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ht="12.75">
      <c r="A23" s="4">
        <v>17</v>
      </c>
      <c r="C23" s="124">
        <v>0</v>
      </c>
      <c r="D23" s="55">
        <v>0</v>
      </c>
      <c r="E23" s="126">
        <f t="shared" si="0"/>
        <v>0</v>
      </c>
      <c r="F23" s="124">
        <v>0</v>
      </c>
      <c r="G23" s="38">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ht="12.75">
      <c r="A24" s="5">
        <v>18</v>
      </c>
      <c r="C24" s="124">
        <v>0</v>
      </c>
      <c r="D24" s="55">
        <v>0</v>
      </c>
      <c r="E24" s="126">
        <f aca="true" t="shared" si="8" ref="E24:E36">ROUND((+D24*C24),2)</f>
        <v>0</v>
      </c>
      <c r="F24" s="124">
        <v>0</v>
      </c>
      <c r="G24" s="55">
        <v>0</v>
      </c>
      <c r="H24" s="126">
        <f aca="true" t="shared" si="9" ref="H24:H36">ROUND((+G24*F24),2)</f>
        <v>0</v>
      </c>
      <c r="I24" s="124">
        <v>0</v>
      </c>
      <c r="J24" s="55">
        <v>0</v>
      </c>
      <c r="K24" s="126">
        <f aca="true" t="shared" si="10" ref="K24:K36">ROUND((+J24*I24),2)</f>
        <v>0</v>
      </c>
      <c r="L24" s="124">
        <v>0</v>
      </c>
      <c r="M24" s="55">
        <v>0</v>
      </c>
      <c r="N24" s="126">
        <f aca="true" t="shared" si="11" ref="N24:N36">ROUND((+M24*L24),2)</f>
        <v>0</v>
      </c>
      <c r="O24" s="124">
        <v>0</v>
      </c>
      <c r="P24" s="55">
        <v>0</v>
      </c>
      <c r="Q24" s="126">
        <f aca="true" t="shared" si="12" ref="Q24:Q36">ROUND((+P24*O24),2)</f>
        <v>0</v>
      </c>
      <c r="R24" s="124">
        <v>0</v>
      </c>
      <c r="S24" s="55">
        <v>0</v>
      </c>
      <c r="T24" s="126">
        <f aca="true" t="shared" si="13" ref="T24:T36">ROUND((+S24*R24),2)</f>
        <v>0</v>
      </c>
      <c r="U24" s="124">
        <v>0</v>
      </c>
      <c r="V24" s="55">
        <v>0</v>
      </c>
      <c r="W24" s="126">
        <f aca="true" t="shared" si="14" ref="W24:W36">ROUND((+V24*U24),2)</f>
        <v>0</v>
      </c>
      <c r="X24" s="126">
        <f aca="true" t="shared" si="15" ref="X24:X37">+W24+T24+Q24+N24+K24+H24+E24</f>
        <v>0</v>
      </c>
    </row>
    <row r="25" spans="1:24" ht="12.75">
      <c r="A25" s="5">
        <v>19</v>
      </c>
      <c r="C25" s="124">
        <v>0</v>
      </c>
      <c r="D25" s="55">
        <v>0</v>
      </c>
      <c r="E25" s="126">
        <f t="shared" si="8"/>
        <v>0</v>
      </c>
      <c r="F25" s="124">
        <v>0</v>
      </c>
      <c r="G25" s="55">
        <v>0</v>
      </c>
      <c r="H25" s="126">
        <f t="shared" si="9"/>
        <v>0</v>
      </c>
      <c r="I25" s="124">
        <v>0</v>
      </c>
      <c r="J25" s="55">
        <v>0</v>
      </c>
      <c r="K25" s="126">
        <f t="shared" si="10"/>
        <v>0</v>
      </c>
      <c r="L25" s="124">
        <v>0</v>
      </c>
      <c r="M25" s="55">
        <v>0</v>
      </c>
      <c r="N25" s="126">
        <f t="shared" si="11"/>
        <v>0</v>
      </c>
      <c r="O25" s="124">
        <v>0</v>
      </c>
      <c r="P25" s="55">
        <v>0</v>
      </c>
      <c r="Q25" s="126">
        <f t="shared" si="12"/>
        <v>0</v>
      </c>
      <c r="R25" s="124">
        <v>0</v>
      </c>
      <c r="S25" s="55">
        <v>0</v>
      </c>
      <c r="T25" s="126">
        <f t="shared" si="13"/>
        <v>0</v>
      </c>
      <c r="U25" s="124">
        <v>0</v>
      </c>
      <c r="V25" s="55">
        <v>0</v>
      </c>
      <c r="W25" s="126">
        <f t="shared" si="14"/>
        <v>0</v>
      </c>
      <c r="X25" s="126">
        <f t="shared" si="15"/>
        <v>0</v>
      </c>
    </row>
    <row r="26" spans="1:24" ht="12.75">
      <c r="A26" s="5">
        <v>20</v>
      </c>
      <c r="C26" s="124">
        <v>0</v>
      </c>
      <c r="D26" s="55">
        <v>0</v>
      </c>
      <c r="E26" s="126">
        <f t="shared" si="8"/>
        <v>0</v>
      </c>
      <c r="F26" s="124">
        <v>0</v>
      </c>
      <c r="G26" s="55">
        <v>0</v>
      </c>
      <c r="H26" s="126">
        <f t="shared" si="9"/>
        <v>0</v>
      </c>
      <c r="I26" s="124">
        <v>0</v>
      </c>
      <c r="J26" s="55">
        <v>0</v>
      </c>
      <c r="K26" s="126">
        <f t="shared" si="10"/>
        <v>0</v>
      </c>
      <c r="L26" s="124">
        <v>0</v>
      </c>
      <c r="M26" s="55">
        <v>0</v>
      </c>
      <c r="N26" s="126">
        <f t="shared" si="11"/>
        <v>0</v>
      </c>
      <c r="O26" s="124">
        <v>0</v>
      </c>
      <c r="P26" s="55">
        <v>0</v>
      </c>
      <c r="Q26" s="126">
        <f t="shared" si="12"/>
        <v>0</v>
      </c>
      <c r="R26" s="124">
        <v>0</v>
      </c>
      <c r="S26" s="55">
        <v>0</v>
      </c>
      <c r="T26" s="126">
        <f t="shared" si="13"/>
        <v>0</v>
      </c>
      <c r="U26" s="124">
        <v>0</v>
      </c>
      <c r="V26" s="55">
        <v>0</v>
      </c>
      <c r="W26" s="126">
        <f t="shared" si="14"/>
        <v>0</v>
      </c>
      <c r="X26" s="126">
        <f t="shared" si="15"/>
        <v>0</v>
      </c>
    </row>
    <row r="27" spans="1:24" ht="12.75">
      <c r="A27" s="5">
        <v>21</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24" ht="12.75">
      <c r="A28" s="5">
        <v>22</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24" ht="12.75">
      <c r="A29" s="5">
        <v>23</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ht="12.75">
      <c r="A30" s="5">
        <v>24</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ht="12.75">
      <c r="A31" s="5">
        <v>25</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ht="12.75">
      <c r="A32" s="5">
        <v>26</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ht="12.75">
      <c r="A33" s="9">
        <v>27</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ht="12.75">
      <c r="A34" s="5">
        <v>28</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ht="12.75">
      <c r="A35" s="5">
        <v>29</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ht="12.75">
      <c r="A36" s="47">
        <v>30</v>
      </c>
      <c r="B36" s="53"/>
      <c r="C36" s="125">
        <v>0</v>
      </c>
      <c r="D36" s="56">
        <v>0</v>
      </c>
      <c r="E36" s="126">
        <f t="shared" si="8"/>
        <v>0</v>
      </c>
      <c r="F36" s="125">
        <v>0</v>
      </c>
      <c r="G36" s="56">
        <v>0</v>
      </c>
      <c r="H36" s="126">
        <f t="shared" si="9"/>
        <v>0</v>
      </c>
      <c r="I36" s="125">
        <v>0</v>
      </c>
      <c r="J36" s="56">
        <v>0</v>
      </c>
      <c r="K36" s="126">
        <f t="shared" si="10"/>
        <v>0</v>
      </c>
      <c r="L36" s="125">
        <v>0</v>
      </c>
      <c r="M36" s="56">
        <v>0</v>
      </c>
      <c r="N36" s="126">
        <f t="shared" si="11"/>
        <v>0</v>
      </c>
      <c r="O36" s="125">
        <v>0</v>
      </c>
      <c r="P36" s="56">
        <v>0</v>
      </c>
      <c r="Q36" s="126">
        <f t="shared" si="12"/>
        <v>0</v>
      </c>
      <c r="R36" s="125">
        <v>0</v>
      </c>
      <c r="S36" s="56">
        <v>0</v>
      </c>
      <c r="T36" s="126">
        <f t="shared" si="13"/>
        <v>0</v>
      </c>
      <c r="U36" s="125">
        <v>0</v>
      </c>
      <c r="V36" s="56">
        <v>0</v>
      </c>
      <c r="W36" s="126">
        <f t="shared" si="14"/>
        <v>0</v>
      </c>
      <c r="X36" s="126">
        <f t="shared" si="15"/>
        <v>0</v>
      </c>
    </row>
    <row r="37" spans="2:24" ht="12.75">
      <c r="B37" s="4" t="s">
        <v>57</v>
      </c>
      <c r="D37" s="8"/>
      <c r="E37" s="36">
        <f>SUM(E7:E36)</f>
        <v>0</v>
      </c>
      <c r="G37" s="8"/>
      <c r="H37" s="36">
        <f>SUM(H7:H36)</f>
        <v>0</v>
      </c>
      <c r="J37" s="8"/>
      <c r="K37" s="36">
        <f>SUM(K7:K36)</f>
        <v>0</v>
      </c>
      <c r="M37" s="8"/>
      <c r="N37" s="36">
        <f>SUM(N7:N36)</f>
        <v>0</v>
      </c>
      <c r="P37" s="8"/>
      <c r="Q37" s="36">
        <f>SUM(Q7:Q36)</f>
        <v>0</v>
      </c>
      <c r="S37" s="8"/>
      <c r="T37" s="36">
        <f>SUM(T7:T36)</f>
        <v>0</v>
      </c>
      <c r="V37" s="8"/>
      <c r="W37" s="36">
        <f>SUM(W7:W36)</f>
        <v>0</v>
      </c>
      <c r="X37" s="36">
        <f t="shared" si="15"/>
        <v>0</v>
      </c>
    </row>
    <row r="38" spans="2:24" ht="12.75">
      <c r="B38" s="8"/>
      <c r="D38" s="8"/>
      <c r="E38" s="147"/>
      <c r="G38" s="8"/>
      <c r="H38" s="147"/>
      <c r="J38" s="8"/>
      <c r="K38" s="147"/>
      <c r="M38" s="8"/>
      <c r="N38" s="147"/>
      <c r="P38" s="8"/>
      <c r="Q38" s="147"/>
      <c r="S38" s="8"/>
      <c r="T38" s="147"/>
      <c r="V38" s="8"/>
      <c r="W38" s="147"/>
      <c r="X38" s="147"/>
    </row>
    <row r="39" spans="1:24" ht="12.75">
      <c r="A39" s="165" t="s">
        <v>140</v>
      </c>
      <c r="B39" s="8"/>
      <c r="D39" s="8"/>
      <c r="E39" s="147"/>
      <c r="G39" s="8"/>
      <c r="H39" s="147"/>
      <c r="J39" s="8"/>
      <c r="K39" s="147"/>
      <c r="M39" s="8"/>
      <c r="N39" s="147"/>
      <c r="P39" s="8"/>
      <c r="Q39" s="147"/>
      <c r="S39" s="8"/>
      <c r="T39" s="147"/>
      <c r="V39" s="8"/>
      <c r="W39" s="147"/>
      <c r="X39" s="147"/>
    </row>
    <row r="40" spans="2:7" ht="12.75">
      <c r="B40" s="5"/>
      <c r="D40" s="8"/>
      <c r="E40" s="8"/>
      <c r="F40" s="8"/>
      <c r="G40" s="8"/>
    </row>
  </sheetData>
  <sheetProtection/>
  <printOptions/>
  <pageMargins left="0.25" right="0.25" top="0.7" bottom="0" header="0" footer="0.25"/>
  <pageSetup blackAndWhite="1" fitToHeight="1" fitToWidth="1" horizontalDpi="300" verticalDpi="300" orientation="landscape" pageOrder="overThenDown" scale="52"/>
  <rowBreaks count="1" manualBreakCount="1">
    <brk id="1" max="6553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nhlbi</dc:creator>
  <cp:keywords/>
  <dc:description/>
  <cp:lastModifiedBy>Meredith Stevens</cp:lastModifiedBy>
  <cp:lastPrinted>2023-02-17T23:14:55Z</cp:lastPrinted>
  <dcterms:created xsi:type="dcterms:W3CDTF">1998-01-06T16:50:06Z</dcterms:created>
  <dcterms:modified xsi:type="dcterms:W3CDTF">2023-02-23T17:25:55Z</dcterms:modified>
  <cp:category/>
  <cp:version/>
  <cp:contentType/>
  <cp:contentStatus/>
</cp:coreProperties>
</file>